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'Report'!$A$1:$S$301</definedName>
  </definedNames>
  <calcPr calcMode="manual" fullCalcOnLoad="1"/>
</workbook>
</file>

<file path=xl/sharedStrings.xml><?xml version="1.0" encoding="utf-8"?>
<sst xmlns="http://schemas.openxmlformats.org/spreadsheetml/2006/main" count="800" uniqueCount="176">
  <si>
    <t>Mounts Bay Angling Society</t>
  </si>
  <si>
    <t>for</t>
  </si>
  <si>
    <t>Species</t>
  </si>
  <si>
    <t>%</t>
  </si>
  <si>
    <t>Area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</si>
  <si>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</si>
  <si>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</si>
  <si>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</si>
  <si>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</si>
  <si>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</si>
  <si>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</si>
  <si>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</si>
  <si>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</si>
  <si>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</si>
  <si>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</si>
  <si>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</si>
  <si>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</si>
  <si>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</si>
  <si>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</si>
  <si>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Areas</t>
  </si>
  <si>
    <t>Best of Species</t>
  </si>
  <si>
    <t>Senior Shore Championship    ( Best 10 Species)</t>
  </si>
  <si>
    <t>No. of species</t>
  </si>
  <si>
    <t>Average %</t>
  </si>
  <si>
    <t>Target Species Trophy</t>
  </si>
  <si>
    <t>Area Championship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</si>
  <si>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</si>
  <si>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</si>
  <si>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</si>
  <si>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</si>
  <si>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</si>
  <si>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</si>
  <si>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</si>
  <si>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</si>
  <si>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</si>
  <si>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</si>
  <si>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</si>
  <si>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</si>
  <si>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</si>
  <si>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</si>
  <si>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</si>
  <si>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</si>
  <si>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</si>
  <si>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</si>
  <si>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</si>
  <si>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</si>
  <si>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</si>
  <si>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</si>
  <si>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</si>
  <si>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Whiting</t>
  </si>
  <si>
    <t>Dab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</si>
  <si>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</si>
  <si>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</si>
  <si>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</si>
  <si>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</si>
  <si>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</si>
  <si>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</si>
  <si>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</si>
  <si>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Peter Kessell</t>
  </si>
  <si>
    <t>Lucien Burzynski</t>
  </si>
  <si>
    <t>Chris Doyle</t>
  </si>
  <si>
    <t>*</t>
  </si>
  <si>
    <t>LSD</t>
  </si>
  <si>
    <t>Paul Robinson</t>
  </si>
  <si>
    <t>Rob Whipp Catch &amp; Release Championship</t>
  </si>
  <si>
    <t>Rob Burnell</t>
  </si>
  <si>
    <t>Jimmy Young</t>
  </si>
  <si>
    <t>Pouting</t>
  </si>
  <si>
    <t>E</t>
  </si>
  <si>
    <t>Coalfish</t>
  </si>
  <si>
    <t>C &amp; R</t>
  </si>
  <si>
    <t>1.6.9</t>
  </si>
  <si>
    <t>Kevin Griffiths</t>
  </si>
  <si>
    <t>Rob Jelbert</t>
  </si>
  <si>
    <t>Mike Delbridge</t>
  </si>
  <si>
    <t>Bull Huss</t>
  </si>
  <si>
    <t>Chris Ellis</t>
  </si>
  <si>
    <t>Rockling, Three Beard</t>
  </si>
  <si>
    <t>Eel, Conger</t>
  </si>
  <si>
    <t>Lucien Burzynksi</t>
  </si>
  <si>
    <t>2.6.13</t>
  </si>
  <si>
    <t>1.12.6</t>
  </si>
  <si>
    <t>3.1.13</t>
  </si>
  <si>
    <t>Jamel Robinson</t>
  </si>
  <si>
    <t>Keith Gilbert</t>
  </si>
  <si>
    <t>Will Harvey</t>
  </si>
  <si>
    <t>Forkbeard, Lesser</t>
  </si>
  <si>
    <t>Kieren Faisey</t>
  </si>
  <si>
    <t>Ed Jane</t>
  </si>
  <si>
    <t>Nick Stevens</t>
  </si>
  <si>
    <t>Mackerel</t>
  </si>
  <si>
    <t>Ed jane</t>
  </si>
  <si>
    <t>1.14.11</t>
  </si>
  <si>
    <t>0.10.12</t>
  </si>
  <si>
    <t>1.14.0</t>
  </si>
  <si>
    <t>1.9.12</t>
  </si>
  <si>
    <t>12.10.15</t>
  </si>
  <si>
    <t>0.9.14</t>
  </si>
  <si>
    <t>Benji Stevens</t>
  </si>
  <si>
    <t>Will Stevens</t>
  </si>
  <si>
    <t>Adam Boyns</t>
  </si>
  <si>
    <t>~</t>
  </si>
  <si>
    <t>Smoothound</t>
  </si>
  <si>
    <t>Liam Faisey</t>
  </si>
  <si>
    <t>14.0.0</t>
  </si>
  <si>
    <t>2.0.7</t>
  </si>
  <si>
    <t>F</t>
  </si>
  <si>
    <t>Gary Sicolo</t>
  </si>
  <si>
    <t>13.6.8</t>
  </si>
  <si>
    <t>1.11.4</t>
  </si>
  <si>
    <t>1.2.0</t>
  </si>
  <si>
    <t>Rob Griffiths</t>
  </si>
  <si>
    <t>Pollack</t>
  </si>
  <si>
    <t>7.11.4</t>
  </si>
  <si>
    <t>9.14.8</t>
  </si>
  <si>
    <t>april   2018</t>
  </si>
  <si>
    <t>Dave Cains</t>
  </si>
  <si>
    <t>Mullet, Thick Lip</t>
  </si>
  <si>
    <t>D</t>
  </si>
  <si>
    <t>Ray, Small Eyed</t>
  </si>
  <si>
    <t>Wrasse, Corkwing</t>
  </si>
  <si>
    <t>Kev Griffiths</t>
  </si>
  <si>
    <t>B</t>
  </si>
  <si>
    <t>Ray, Thornback</t>
  </si>
  <si>
    <t>Peter Maddern</t>
  </si>
  <si>
    <t>Wrasse, Ballan</t>
  </si>
  <si>
    <t>Wrasse, Cuckoo</t>
  </si>
  <si>
    <t>Plaice</t>
  </si>
  <si>
    <t xml:space="preserve"> </t>
  </si>
  <si>
    <t>9.8.0</t>
  </si>
  <si>
    <t>0.10.1</t>
  </si>
  <si>
    <t>3.10.1</t>
  </si>
  <si>
    <t xml:space="preserve">Garfish </t>
  </si>
  <si>
    <t>1.0.15</t>
  </si>
  <si>
    <t>0.10.9</t>
  </si>
  <si>
    <t>1.5.11</t>
  </si>
  <si>
    <t>0.15.10</t>
  </si>
  <si>
    <t>8.1.11</t>
  </si>
  <si>
    <t>Nathan Cooper</t>
  </si>
  <si>
    <t>Bob Pollard</t>
  </si>
  <si>
    <t>Ray, Spotted</t>
  </si>
  <si>
    <t>5.4.0</t>
  </si>
  <si>
    <t>0.11.2</t>
  </si>
  <si>
    <t>3.1.3</t>
  </si>
  <si>
    <t>3.13.1</t>
  </si>
  <si>
    <t>Bass</t>
  </si>
  <si>
    <t>3.11.14</t>
  </si>
  <si>
    <t>H</t>
  </si>
  <si>
    <t>Bream, Gilthead</t>
  </si>
  <si>
    <t>Turbot</t>
  </si>
  <si>
    <t>Senior Shore returns for May</t>
  </si>
  <si>
    <t>Returns for May</t>
  </si>
  <si>
    <t>9.9.0</t>
  </si>
  <si>
    <t>10.7.4</t>
  </si>
  <si>
    <t>7.14.5</t>
  </si>
  <si>
    <t>13.7.3</t>
  </si>
  <si>
    <t xml:space="preserve">Ed Jane                    </t>
  </si>
  <si>
    <t>3.1.1</t>
  </si>
  <si>
    <t>1.1.2</t>
  </si>
  <si>
    <t>6.9.4</t>
  </si>
  <si>
    <t>6.8.15</t>
  </si>
  <si>
    <t>8.4.8</t>
  </si>
  <si>
    <t>9.3.10</t>
  </si>
  <si>
    <t>9.0.7</t>
  </si>
  <si>
    <t>C</t>
  </si>
  <si>
    <t>Senior Boat returns for Boat</t>
  </si>
  <si>
    <t>Haddock</t>
  </si>
  <si>
    <t>Lee Strike</t>
  </si>
  <si>
    <t>Ollie Cotton</t>
  </si>
  <si>
    <t>Nigel Rickard</t>
  </si>
  <si>
    <t>Mark Putt</t>
  </si>
  <si>
    <t>Returns For May</t>
  </si>
  <si>
    <t>3.7.11</t>
  </si>
  <si>
    <t>12.1.3</t>
  </si>
  <si>
    <t>5.0.1</t>
  </si>
  <si>
    <t>1.3.6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</si>
</sst>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</numFmts>
  <fonts count="9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Comic Sans MS"/>
      <family val="4"/>
    </font>
    <font>
      <i/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0"/>
      <color indexed="5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sz val="10"/>
      <color rgb="FFFFFF99"/>
      <name val="Comic Sans MS"/>
      <family val="4"/>
    </font>
    <font>
      <i/>
      <sz val="10"/>
      <color rgb="FFFF0000"/>
      <name val="Comic Sans MS"/>
      <family val="4"/>
    </font>
    <font>
      <i/>
      <sz val="10"/>
      <color rgb="FF00B0F0"/>
      <name val="Comic Sans MS"/>
      <family val="4"/>
    </font>
    <font>
      <sz val="10"/>
      <color theme="9" tint="0.5999900102615356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4" fontId="20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4" fontId="26" fillId="0" borderId="1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74" fontId="33" fillId="0" borderId="0" xfId="0" applyNumberFormat="1" applyFont="1" applyFill="1" applyBorder="1" applyAlignment="1">
      <alignment horizontal="center"/>
    </xf>
    <xf numFmtId="174" fontId="32" fillId="0" borderId="0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34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34" fillId="34" borderId="14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49" fontId="37" fillId="34" borderId="20" xfId="0" applyNumberFormat="1" applyFont="1" applyFill="1" applyBorder="1" applyAlignment="1">
      <alignment horizontal="center"/>
    </xf>
    <xf numFmtId="0" fontId="36" fillId="34" borderId="21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 horizontal="center"/>
    </xf>
    <xf numFmtId="174" fontId="26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7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174" fontId="40" fillId="33" borderId="12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174" fontId="40" fillId="33" borderId="0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3" fontId="25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5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4" fontId="14" fillId="35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left"/>
    </xf>
    <xf numFmtId="174" fontId="14" fillId="36" borderId="10" xfId="0" applyNumberFormat="1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6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74" fontId="20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5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174" fontId="20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174" fontId="20" fillId="33" borderId="13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7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20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0" fontId="87" fillId="33" borderId="23" xfId="0" applyFont="1" applyFill="1" applyBorder="1" applyAlignment="1">
      <alignment horizontal="center"/>
    </xf>
    <xf numFmtId="0" fontId="23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/>
    </xf>
    <xf numFmtId="0" fontId="88" fillId="39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88" fillId="39" borderId="18" xfId="0" applyFont="1" applyFill="1" applyBorder="1" applyAlignment="1">
      <alignment/>
    </xf>
    <xf numFmtId="174" fontId="15" fillId="0" borderId="2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4" fontId="85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left"/>
    </xf>
    <xf numFmtId="0" fontId="20" fillId="38" borderId="11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4" fontId="46" fillId="0" borderId="0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7" fillId="33" borderId="26" xfId="0" applyFont="1" applyFill="1" applyBorder="1" applyAlignment="1">
      <alignment horizontal="center"/>
    </xf>
    <xf numFmtId="174" fontId="15" fillId="0" borderId="22" xfId="0" applyNumberFormat="1" applyFont="1" applyFill="1" applyBorder="1" applyAlignment="1">
      <alignment horizontal="center"/>
    </xf>
    <xf numFmtId="1" fontId="20" fillId="33" borderId="0" xfId="0" applyNumberFormat="1" applyFont="1" applyFill="1" applyBorder="1" applyAlignment="1">
      <alignment horizontal="center"/>
    </xf>
    <xf numFmtId="174" fontId="20" fillId="33" borderId="23" xfId="0" applyNumberFormat="1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1" fontId="15" fillId="0" borderId="24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174" fontId="90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8" xfId="0" applyNumberFormat="1" applyFont="1" applyFill="1" applyBorder="1" applyAlignment="1">
      <alignment horizontal="center"/>
    </xf>
    <xf numFmtId="174" fontId="14" fillId="33" borderId="29" xfId="0" applyNumberFormat="1" applyFont="1" applyFill="1" applyBorder="1" applyAlignment="1">
      <alignment horizontal="center"/>
    </xf>
    <xf numFmtId="174" fontId="91" fillId="39" borderId="0" xfId="0" applyNumberFormat="1" applyFont="1" applyFill="1" applyBorder="1" applyAlignment="1">
      <alignment horizontal="center"/>
    </xf>
    <xf numFmtId="0" fontId="27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174" fontId="91" fillId="39" borderId="27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179" fontId="26" fillId="0" borderId="10" xfId="0" applyNumberFormat="1" applyFont="1" applyFill="1" applyBorder="1" applyAlignment="1">
      <alignment horizontal="center"/>
    </xf>
    <xf numFmtId="174" fontId="14" fillId="33" borderId="3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0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4" fontId="26" fillId="35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174" fontId="86" fillId="0" borderId="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  <xf numFmtId="174" fontId="86" fillId="0" borderId="24" xfId="0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9"/>
      <c r="B1" s="90"/>
      <c r="C1" s="90"/>
      <c r="D1" s="96"/>
      <c r="E1" s="90"/>
      <c r="F1" s="91"/>
    </row>
    <row r="2" spans="1:6" s="13" customFormat="1" ht="69" customHeight="1" thickBot="1">
      <c r="A2" s="92"/>
      <c r="B2" s="93"/>
      <c r="C2" s="93"/>
      <c r="D2" s="94" t="s">
        <v>0</v>
      </c>
      <c r="E2" s="93"/>
      <c r="F2" s="95"/>
    </row>
    <row r="3" spans="1:6" ht="34.5">
      <c r="A3" s="86"/>
      <c r="B3" s="86"/>
      <c r="C3" s="86"/>
      <c r="D3" s="86"/>
      <c r="E3" s="86"/>
      <c r="F3" s="86"/>
    </row>
    <row r="4" spans="1:6" ht="34.5">
      <c r="A4" s="86"/>
      <c r="B4" s="86"/>
      <c r="C4" s="86"/>
      <c r="D4" s="86"/>
      <c r="E4" s="86"/>
      <c r="F4" s="86"/>
    </row>
    <row r="5" spans="1:6" ht="34.5">
      <c r="A5" s="86"/>
      <c r="B5" s="86"/>
      <c r="C5" s="86"/>
      <c r="D5" s="86"/>
      <c r="E5" s="86"/>
      <c r="F5" s="86"/>
    </row>
    <row r="6" spans="1:6" ht="108" customHeight="1">
      <c r="A6" s="86"/>
      <c r="B6" s="86"/>
      <c r="C6" s="86"/>
      <c r="D6" s="86"/>
      <c r="E6" s="86"/>
      <c r="F6" s="86"/>
    </row>
    <row r="7" spans="1:6" s="14" customFormat="1" ht="48" customHeight="1">
      <c r="A7" s="87"/>
      <c r="B7" s="87"/>
      <c r="C7" s="87"/>
      <c r="D7" s="88" t="s">
        <v>32</v>
      </c>
      <c r="E7" s="87"/>
      <c r="F7" s="87"/>
    </row>
    <row r="8" spans="1:6" s="14" customFormat="1" ht="30">
      <c r="A8" s="87"/>
      <c r="B8" s="87"/>
      <c r="C8" s="87"/>
      <c r="D8" s="87"/>
      <c r="E8" s="87"/>
      <c r="F8" s="87"/>
    </row>
    <row r="9" spans="1:6" s="14" customFormat="1" ht="30">
      <c r="A9" s="87"/>
      <c r="B9" s="87"/>
      <c r="C9" s="87"/>
      <c r="D9" s="88" t="s">
        <v>1</v>
      </c>
      <c r="E9" s="87"/>
      <c r="F9" s="87"/>
    </row>
    <row r="10" s="14" customFormat="1" ht="10.5" customHeight="1" thickBot="1"/>
    <row r="11" spans="1:6" s="102" customFormat="1" ht="57" customHeight="1" thickBot="1">
      <c r="A11" s="98"/>
      <c r="B11" s="99"/>
      <c r="C11" s="99"/>
      <c r="D11" s="100" t="s">
        <v>115</v>
      </c>
      <c r="E11" s="99"/>
      <c r="F11" s="101"/>
    </row>
    <row r="12" s="103" customFormat="1" ht="44.25" customHeight="1">
      <c r="D12" s="104" t="s">
        <v>52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showGridLines="0" tabSelected="1" workbookViewId="0" topLeftCell="A1">
      <selection activeCell="F150" sqref="F150"/>
    </sheetView>
  </sheetViews>
  <sheetFormatPr defaultColWidth="9.140625" defaultRowHeight="12.75"/>
  <cols>
    <col min="1" max="1" width="12.7109375" style="42" customWidth="1"/>
    <col min="2" max="2" width="21.421875" style="23" customWidth="1"/>
    <col min="3" max="3" width="14.8515625" style="23" customWidth="1"/>
    <col min="4" max="4" width="13.421875" style="23" customWidth="1"/>
    <col min="5" max="5" width="4.7109375" style="23" customWidth="1"/>
    <col min="6" max="6" width="22.421875" style="23" customWidth="1"/>
    <col min="7" max="7" width="9.00390625" style="23" customWidth="1"/>
    <col min="8" max="8" width="9.28125" style="23" customWidth="1"/>
    <col min="9" max="9" width="8.00390625" style="23" customWidth="1"/>
    <col min="10" max="10" width="9.8515625" style="23" hidden="1" customWidth="1"/>
    <col min="11" max="11" width="9.421875" style="24" hidden="1" customWidth="1"/>
    <col min="12" max="12" width="10.00390625" style="23" hidden="1" customWidth="1"/>
    <col min="13" max="13" width="22.140625" style="23" customWidth="1"/>
    <col min="14" max="14" width="22.28125" style="23" customWidth="1"/>
    <col min="15" max="15" width="17.140625" style="18" customWidth="1"/>
    <col min="16" max="16" width="8.421875" style="24" customWidth="1"/>
    <col min="17" max="17" width="8.00390625" style="24" customWidth="1"/>
    <col min="18" max="18" width="10.8515625" style="18" bestFit="1" customWidth="1"/>
    <col min="19" max="19" width="9.421875" style="24" customWidth="1"/>
    <col min="20" max="16384" width="9.140625" style="23" customWidth="1"/>
  </cols>
  <sheetData>
    <row r="1" spans="1:19" s="64" customFormat="1" ht="23.25" thickBot="1">
      <c r="A1" s="63"/>
      <c r="B1" s="242" t="s">
        <v>150</v>
      </c>
      <c r="C1" s="243"/>
      <c r="D1" s="243"/>
      <c r="E1" s="243"/>
      <c r="F1" s="241"/>
      <c r="K1" s="65"/>
      <c r="O1" s="66"/>
      <c r="P1" s="65"/>
      <c r="Q1" s="65"/>
      <c r="R1" s="66"/>
      <c r="S1" s="65"/>
    </row>
    <row r="2" s="29" customFormat="1" ht="20.25" thickBot="1">
      <c r="S2" s="30"/>
    </row>
    <row r="3" spans="1:19" ht="16.5">
      <c r="A3" s="131"/>
      <c r="B3" s="132"/>
      <c r="C3" s="132" t="s">
        <v>17</v>
      </c>
      <c r="D3" s="60" t="s">
        <v>14</v>
      </c>
      <c r="E3" s="132"/>
      <c r="F3" s="133"/>
      <c r="G3" s="132"/>
      <c r="H3" s="132" t="s">
        <v>5</v>
      </c>
      <c r="I3" s="132"/>
      <c r="J3" s="61"/>
      <c r="K3" s="62"/>
      <c r="L3" s="61"/>
      <c r="M3" s="61"/>
      <c r="N3" s="60" t="s">
        <v>8</v>
      </c>
      <c r="O3" s="60" t="s">
        <v>8</v>
      </c>
      <c r="P3" s="60"/>
      <c r="Q3" s="295" t="s">
        <v>46</v>
      </c>
      <c r="R3"/>
      <c r="S3"/>
    </row>
    <row r="4" spans="1:19" ht="16.5">
      <c r="A4" s="135" t="s">
        <v>11</v>
      </c>
      <c r="B4" s="53" t="s">
        <v>18</v>
      </c>
      <c r="C4" s="53" t="s">
        <v>16</v>
      </c>
      <c r="D4" s="53" t="s">
        <v>15</v>
      </c>
      <c r="E4" s="53" t="s">
        <v>4</v>
      </c>
      <c r="F4" s="53" t="s">
        <v>2</v>
      </c>
      <c r="G4" s="53" t="s">
        <v>6</v>
      </c>
      <c r="H4" s="53" t="s">
        <v>7</v>
      </c>
      <c r="I4" s="53" t="s">
        <v>41</v>
      </c>
      <c r="J4" s="78"/>
      <c r="K4" s="97"/>
      <c r="L4" s="78"/>
      <c r="M4" s="53" t="s">
        <v>48</v>
      </c>
      <c r="N4" s="136" t="s">
        <v>13</v>
      </c>
      <c r="O4" s="136" t="s">
        <v>3</v>
      </c>
      <c r="P4" s="136"/>
      <c r="Q4" s="296" t="s">
        <v>47</v>
      </c>
      <c r="R4"/>
      <c r="S4"/>
    </row>
    <row r="5" spans="1:19" ht="16.5">
      <c r="A5" s="293">
        <v>43233</v>
      </c>
      <c r="B5" s="20" t="s">
        <v>121</v>
      </c>
      <c r="C5" s="146" t="s">
        <v>17</v>
      </c>
      <c r="D5" s="21" t="s">
        <v>15</v>
      </c>
      <c r="E5" s="21" t="s">
        <v>68</v>
      </c>
      <c r="F5" s="144" t="s">
        <v>112</v>
      </c>
      <c r="G5" s="21">
        <v>9</v>
      </c>
      <c r="H5" s="21">
        <v>9</v>
      </c>
      <c r="I5" s="21">
        <v>0</v>
      </c>
      <c r="J5" s="139">
        <v>4082.3316</v>
      </c>
      <c r="K5" s="21">
        <v>255.14577000000003</v>
      </c>
      <c r="L5" s="21">
        <v>0</v>
      </c>
      <c r="M5" s="22">
        <v>4.337477369999999</v>
      </c>
      <c r="N5" s="22">
        <v>5</v>
      </c>
      <c r="O5" s="140">
        <v>191.25</v>
      </c>
      <c r="P5" s="145"/>
      <c r="Q5" s="142"/>
      <c r="R5"/>
      <c r="S5"/>
    </row>
    <row r="6" spans="1:19" ht="16.5">
      <c r="A6" s="293">
        <v>43228</v>
      </c>
      <c r="B6" s="20" t="s">
        <v>87</v>
      </c>
      <c r="C6" s="146" t="s">
        <v>17</v>
      </c>
      <c r="D6" s="21" t="s">
        <v>15</v>
      </c>
      <c r="E6" s="21" t="s">
        <v>68</v>
      </c>
      <c r="F6" s="144" t="s">
        <v>112</v>
      </c>
      <c r="G6" s="21">
        <v>6</v>
      </c>
      <c r="H6" s="21">
        <v>9</v>
      </c>
      <c r="I6" s="21">
        <v>4</v>
      </c>
      <c r="J6" s="139">
        <v>2721.5544</v>
      </c>
      <c r="K6" s="21">
        <v>255.14577000000003</v>
      </c>
      <c r="L6" s="21">
        <v>7.08738</v>
      </c>
      <c r="M6" s="22">
        <v>2.98378755</v>
      </c>
      <c r="N6" s="22">
        <v>5</v>
      </c>
      <c r="O6" s="140">
        <v>131.5625</v>
      </c>
      <c r="P6" s="145" t="s">
        <v>70</v>
      </c>
      <c r="Q6" s="142"/>
      <c r="R6"/>
      <c r="S6"/>
    </row>
    <row r="7" spans="1:19" ht="16.5">
      <c r="A7" s="293">
        <v>43237</v>
      </c>
      <c r="B7" s="20" t="s">
        <v>121</v>
      </c>
      <c r="C7" s="146" t="s">
        <v>17</v>
      </c>
      <c r="D7" s="21" t="s">
        <v>15</v>
      </c>
      <c r="E7" s="21" t="s">
        <v>68</v>
      </c>
      <c r="F7" s="144" t="s">
        <v>112</v>
      </c>
      <c r="G7" s="21">
        <v>6</v>
      </c>
      <c r="H7" s="21">
        <v>8</v>
      </c>
      <c r="I7" s="21">
        <v>15</v>
      </c>
      <c r="J7" s="139">
        <v>2721.5544</v>
      </c>
      <c r="K7" s="21">
        <v>226.79624</v>
      </c>
      <c r="L7" s="21">
        <v>26.577675</v>
      </c>
      <c r="M7" s="22">
        <v>2.974928315</v>
      </c>
      <c r="N7" s="22">
        <v>5</v>
      </c>
      <c r="O7" s="140">
        <v>131.171875</v>
      </c>
      <c r="P7" s="145" t="s">
        <v>70</v>
      </c>
      <c r="Q7" s="142"/>
      <c r="R7"/>
      <c r="S7"/>
    </row>
    <row r="8" spans="1:19" ht="16.5">
      <c r="A8" s="293">
        <v>43242</v>
      </c>
      <c r="B8" s="20" t="s">
        <v>66</v>
      </c>
      <c r="C8" s="146" t="s">
        <v>17</v>
      </c>
      <c r="D8" s="21" t="s">
        <v>15</v>
      </c>
      <c r="E8" s="21" t="s">
        <v>118</v>
      </c>
      <c r="F8" s="144" t="s">
        <v>119</v>
      </c>
      <c r="G8" s="21">
        <v>10</v>
      </c>
      <c r="H8" s="21">
        <v>7</v>
      </c>
      <c r="I8" s="21">
        <v>4</v>
      </c>
      <c r="J8" s="139">
        <v>4535.924</v>
      </c>
      <c r="K8" s="21">
        <v>198.44671</v>
      </c>
      <c r="L8" s="21">
        <v>7.08738</v>
      </c>
      <c r="M8" s="22">
        <v>4.74145809</v>
      </c>
      <c r="N8" s="22">
        <v>9</v>
      </c>
      <c r="O8" s="140">
        <v>116.145833333333</v>
      </c>
      <c r="P8" s="145" t="s">
        <v>70</v>
      </c>
      <c r="Q8" s="142"/>
      <c r="R8"/>
      <c r="S8"/>
    </row>
    <row r="9" spans="1:19" ht="16.5">
      <c r="A9" s="293">
        <v>43240</v>
      </c>
      <c r="B9" s="20" t="s">
        <v>66</v>
      </c>
      <c r="C9" s="146" t="s">
        <v>17</v>
      </c>
      <c r="D9" s="21" t="s">
        <v>15</v>
      </c>
      <c r="E9" s="21" t="s">
        <v>147</v>
      </c>
      <c r="F9" s="144" t="s">
        <v>102</v>
      </c>
      <c r="G9" s="21">
        <v>8</v>
      </c>
      <c r="H9" s="21">
        <v>4</v>
      </c>
      <c r="I9" s="21">
        <v>8</v>
      </c>
      <c r="J9" s="139">
        <v>3628.7392</v>
      </c>
      <c r="K9" s="21">
        <v>113.39812</v>
      </c>
      <c r="L9" s="21">
        <v>14.17476</v>
      </c>
      <c r="M9" s="22">
        <v>3.75631208</v>
      </c>
      <c r="N9" s="22">
        <v>8</v>
      </c>
      <c r="O9" s="140">
        <v>103.515625</v>
      </c>
      <c r="P9" s="145" t="s">
        <v>70</v>
      </c>
      <c r="Q9" s="142"/>
      <c r="R9"/>
      <c r="S9"/>
    </row>
    <row r="10" spans="1:19" ht="16.5">
      <c r="A10" s="293">
        <v>43235</v>
      </c>
      <c r="B10" s="20" t="s">
        <v>66</v>
      </c>
      <c r="C10" s="146" t="s">
        <v>17</v>
      </c>
      <c r="D10" s="21" t="s">
        <v>15</v>
      </c>
      <c r="E10" s="21" t="s">
        <v>118</v>
      </c>
      <c r="F10" s="144" t="s">
        <v>119</v>
      </c>
      <c r="G10" s="21">
        <v>9</v>
      </c>
      <c r="H10" s="21">
        <v>3</v>
      </c>
      <c r="I10" s="21">
        <v>10</v>
      </c>
      <c r="J10" s="139">
        <v>4082.3316</v>
      </c>
      <c r="K10" s="21">
        <v>85.04859</v>
      </c>
      <c r="L10" s="21">
        <v>17.718449999999997</v>
      </c>
      <c r="M10" s="22">
        <v>4.1850986400000005</v>
      </c>
      <c r="N10" s="22">
        <v>9</v>
      </c>
      <c r="O10" s="140">
        <v>102.51736111111111</v>
      </c>
      <c r="P10" s="145" t="s">
        <v>70</v>
      </c>
      <c r="Q10" s="142"/>
      <c r="R10"/>
      <c r="S10"/>
    </row>
    <row r="11" spans="1:19" ht="16.5">
      <c r="A11" s="293">
        <v>43248</v>
      </c>
      <c r="B11" s="20" t="s">
        <v>121</v>
      </c>
      <c r="C11" s="146" t="s">
        <v>17</v>
      </c>
      <c r="D11" s="21" t="s">
        <v>15</v>
      </c>
      <c r="E11" s="21" t="s">
        <v>118</v>
      </c>
      <c r="F11" s="144" t="s">
        <v>119</v>
      </c>
      <c r="G11" s="21">
        <v>9</v>
      </c>
      <c r="H11" s="21">
        <v>0</v>
      </c>
      <c r="I11" s="21">
        <v>8</v>
      </c>
      <c r="J11" s="139">
        <v>4082.3316</v>
      </c>
      <c r="K11" s="21">
        <v>0</v>
      </c>
      <c r="L11" s="21">
        <v>14.17476</v>
      </c>
      <c r="M11" s="22">
        <v>4.09650636</v>
      </c>
      <c r="N11" s="22">
        <v>9</v>
      </c>
      <c r="O11" s="140">
        <v>98.681640625</v>
      </c>
      <c r="P11" s="145" t="s">
        <v>70</v>
      </c>
      <c r="Q11" s="142"/>
      <c r="R11"/>
      <c r="S11"/>
    </row>
    <row r="12" spans="1:19" ht="16.5">
      <c r="A12" s="293">
        <v>43230</v>
      </c>
      <c r="B12" s="20" t="s">
        <v>66</v>
      </c>
      <c r="C12" s="146" t="s">
        <v>17</v>
      </c>
      <c r="D12" s="21" t="s">
        <v>15</v>
      </c>
      <c r="E12" s="21" t="s">
        <v>122</v>
      </c>
      <c r="F12" s="144" t="s">
        <v>123</v>
      </c>
      <c r="G12" s="21">
        <v>7</v>
      </c>
      <c r="H12" s="21">
        <v>14</v>
      </c>
      <c r="I12" s="21">
        <v>5</v>
      </c>
      <c r="J12" s="139">
        <v>3175.1468</v>
      </c>
      <c r="K12" s="21">
        <v>396.89342</v>
      </c>
      <c r="L12" s="21">
        <v>8.859224999999999</v>
      </c>
      <c r="M12" s="22">
        <v>3.580899445</v>
      </c>
      <c r="N12" s="22">
        <v>8</v>
      </c>
      <c r="O12" s="140">
        <v>94.4196428571429</v>
      </c>
      <c r="P12" s="145" t="s">
        <v>70</v>
      </c>
      <c r="Q12" s="142"/>
      <c r="R12"/>
      <c r="S12"/>
    </row>
    <row r="13" spans="1:19" ht="16.5">
      <c r="A13" s="293">
        <v>43243</v>
      </c>
      <c r="B13" s="20" t="s">
        <v>87</v>
      </c>
      <c r="C13" s="146" t="s">
        <v>17</v>
      </c>
      <c r="D13" s="21" t="s">
        <v>15</v>
      </c>
      <c r="E13" s="21" t="s">
        <v>68</v>
      </c>
      <c r="F13" s="144" t="s">
        <v>77</v>
      </c>
      <c r="G13" s="21">
        <v>1</v>
      </c>
      <c r="H13" s="21">
        <v>10</v>
      </c>
      <c r="I13" s="21">
        <v>7</v>
      </c>
      <c r="J13" s="139">
        <v>453.5924</v>
      </c>
      <c r="K13" s="21">
        <v>283.49530000000004</v>
      </c>
      <c r="L13" s="21">
        <v>12.402915</v>
      </c>
      <c r="M13" s="22">
        <v>0.749490615</v>
      </c>
      <c r="N13" s="22">
        <v>1.75</v>
      </c>
      <c r="O13" s="140">
        <v>93.18181818181817</v>
      </c>
      <c r="P13" s="145" t="s">
        <v>70</v>
      </c>
      <c r="Q13" s="142"/>
      <c r="R13"/>
      <c r="S13"/>
    </row>
    <row r="14" spans="1:19" ht="16.5">
      <c r="A14" s="293">
        <v>43243</v>
      </c>
      <c r="B14" s="20" t="s">
        <v>87</v>
      </c>
      <c r="C14" s="146" t="s">
        <v>17</v>
      </c>
      <c r="D14" s="21" t="s">
        <v>15</v>
      </c>
      <c r="E14" s="21" t="s">
        <v>68</v>
      </c>
      <c r="F14" s="144" t="s">
        <v>62</v>
      </c>
      <c r="G14" s="21">
        <v>2</v>
      </c>
      <c r="H14" s="21">
        <v>9</v>
      </c>
      <c r="I14" s="21">
        <v>0</v>
      </c>
      <c r="J14" s="139">
        <v>907.1848</v>
      </c>
      <c r="K14" s="21">
        <v>255.14577000000003</v>
      </c>
      <c r="L14" s="21">
        <v>0</v>
      </c>
      <c r="M14" s="22">
        <v>1.1623305700000002</v>
      </c>
      <c r="N14" s="22">
        <v>2.75</v>
      </c>
      <c r="O14" s="140">
        <v>93.125</v>
      </c>
      <c r="P14" s="145" t="s">
        <v>70</v>
      </c>
      <c r="Q14" s="142"/>
      <c r="R14"/>
      <c r="S14"/>
    </row>
    <row r="15" spans="1:19" ht="16.5">
      <c r="A15" s="293">
        <v>43233</v>
      </c>
      <c r="B15" s="20" t="s">
        <v>58</v>
      </c>
      <c r="C15" s="146" t="s">
        <v>17</v>
      </c>
      <c r="D15" s="21" t="s">
        <v>15</v>
      </c>
      <c r="E15" s="21" t="s">
        <v>68</v>
      </c>
      <c r="F15" s="144" t="s">
        <v>86</v>
      </c>
      <c r="G15" s="21">
        <v>0</v>
      </c>
      <c r="H15" s="21">
        <v>9</v>
      </c>
      <c r="I15" s="21">
        <v>5</v>
      </c>
      <c r="J15" s="139">
        <v>0</v>
      </c>
      <c r="K15" s="21">
        <v>255.14577000000003</v>
      </c>
      <c r="L15" s="21">
        <v>8.859224999999999</v>
      </c>
      <c r="M15" s="22">
        <v>0.264004995</v>
      </c>
      <c r="N15" s="22">
        <v>0.625</v>
      </c>
      <c r="O15" s="140">
        <v>84.94318181818183</v>
      </c>
      <c r="P15" s="145" t="s">
        <v>70</v>
      </c>
      <c r="Q15" s="142"/>
      <c r="R15"/>
      <c r="S15"/>
    </row>
    <row r="16" spans="1:19" ht="16.5">
      <c r="A16" s="293">
        <v>43236</v>
      </c>
      <c r="B16" s="20" t="s">
        <v>66</v>
      </c>
      <c r="C16" s="146" t="s">
        <v>17</v>
      </c>
      <c r="D16" s="21" t="s">
        <v>15</v>
      </c>
      <c r="E16" s="21" t="s">
        <v>118</v>
      </c>
      <c r="F16" s="144" t="s">
        <v>62</v>
      </c>
      <c r="G16" s="21">
        <v>2</v>
      </c>
      <c r="H16" s="21">
        <v>5</v>
      </c>
      <c r="I16" s="21">
        <v>6</v>
      </c>
      <c r="J16" s="139">
        <v>907.1848</v>
      </c>
      <c r="K16" s="21">
        <v>141.74765000000002</v>
      </c>
      <c r="L16" s="21">
        <v>10.63107</v>
      </c>
      <c r="M16" s="22">
        <v>1.05956352</v>
      </c>
      <c r="N16" s="22">
        <v>2.75</v>
      </c>
      <c r="O16" s="140">
        <v>80.11363636363636</v>
      </c>
      <c r="P16" s="145" t="s">
        <v>70</v>
      </c>
      <c r="Q16" s="142"/>
      <c r="R16"/>
      <c r="S16"/>
    </row>
    <row r="17" spans="1:19" ht="16.5">
      <c r="A17" s="293">
        <v>43225</v>
      </c>
      <c r="B17" s="20" t="s">
        <v>87</v>
      </c>
      <c r="C17" s="146" t="s">
        <v>17</v>
      </c>
      <c r="D17" s="21" t="s">
        <v>15</v>
      </c>
      <c r="E17" s="21" t="s">
        <v>68</v>
      </c>
      <c r="F17" s="144" t="s">
        <v>62</v>
      </c>
      <c r="G17" s="21">
        <v>2</v>
      </c>
      <c r="H17" s="21">
        <v>3</v>
      </c>
      <c r="I17" s="21">
        <v>4</v>
      </c>
      <c r="J17" s="139">
        <v>907.1848</v>
      </c>
      <c r="K17" s="21">
        <v>85.04859</v>
      </c>
      <c r="L17" s="21">
        <v>7.08738</v>
      </c>
      <c r="M17" s="22">
        <v>0.9993207700000001</v>
      </c>
      <c r="N17" s="22">
        <v>2.75</v>
      </c>
      <c r="O17" s="140">
        <v>74.14772727272727</v>
      </c>
      <c r="P17" s="145" t="s">
        <v>70</v>
      </c>
      <c r="Q17" s="142"/>
      <c r="R17"/>
      <c r="S17"/>
    </row>
    <row r="18" spans="1:19" ht="16.5">
      <c r="A18" s="293">
        <v>43225</v>
      </c>
      <c r="B18" s="20" t="s">
        <v>58</v>
      </c>
      <c r="C18" s="146" t="s">
        <v>17</v>
      </c>
      <c r="D18" s="21" t="s">
        <v>15</v>
      </c>
      <c r="E18" s="21" t="s">
        <v>118</v>
      </c>
      <c r="F18" s="144" t="s">
        <v>62</v>
      </c>
      <c r="G18" s="21">
        <v>2</v>
      </c>
      <c r="H18" s="21">
        <v>0</v>
      </c>
      <c r="I18" s="21">
        <v>10</v>
      </c>
      <c r="J18" s="139">
        <v>907.1848</v>
      </c>
      <c r="K18" s="21">
        <v>0</v>
      </c>
      <c r="L18" s="21">
        <v>17.718449999999997</v>
      </c>
      <c r="M18" s="22">
        <v>0.92490325</v>
      </c>
      <c r="N18" s="22">
        <v>2.75</v>
      </c>
      <c r="O18" s="140">
        <v>67.65625</v>
      </c>
      <c r="P18" s="145" t="s">
        <v>70</v>
      </c>
      <c r="Q18" s="142"/>
      <c r="R18"/>
      <c r="S18"/>
    </row>
    <row r="19" spans="1:19" ht="16.5">
      <c r="A19" s="293">
        <v>43243</v>
      </c>
      <c r="B19" s="20" t="s">
        <v>87</v>
      </c>
      <c r="C19" s="146" t="s">
        <v>17</v>
      </c>
      <c r="D19" s="21" t="s">
        <v>15</v>
      </c>
      <c r="E19" s="21" t="s">
        <v>68</v>
      </c>
      <c r="F19" s="144" t="s">
        <v>112</v>
      </c>
      <c r="G19" s="21">
        <v>3</v>
      </c>
      <c r="H19" s="21">
        <v>6</v>
      </c>
      <c r="I19" s="21">
        <v>2</v>
      </c>
      <c r="J19" s="139">
        <v>1360.7772</v>
      </c>
      <c r="K19" s="21">
        <v>170.09718</v>
      </c>
      <c r="L19" s="21">
        <v>3.54369</v>
      </c>
      <c r="M19" s="22">
        <v>1.5344180699999999</v>
      </c>
      <c r="N19" s="22">
        <v>5</v>
      </c>
      <c r="O19" s="140">
        <v>67.24609375</v>
      </c>
      <c r="P19" s="145" t="s">
        <v>70</v>
      </c>
      <c r="Q19" s="142"/>
      <c r="R19"/>
      <c r="S19"/>
    </row>
    <row r="20" spans="1:19" ht="16.5">
      <c r="A20" s="293">
        <v>39572</v>
      </c>
      <c r="B20" s="20" t="s">
        <v>72</v>
      </c>
      <c r="C20" s="146" t="s">
        <v>17</v>
      </c>
      <c r="D20" s="21" t="s">
        <v>15</v>
      </c>
      <c r="E20" s="21" t="s">
        <v>68</v>
      </c>
      <c r="F20" s="144" t="s">
        <v>78</v>
      </c>
      <c r="G20" s="21">
        <v>13</v>
      </c>
      <c r="H20" s="21">
        <v>7</v>
      </c>
      <c r="I20" s="21">
        <v>3</v>
      </c>
      <c r="J20" s="139">
        <v>5896.7011999999995</v>
      </c>
      <c r="K20" s="21">
        <v>198.44671</v>
      </c>
      <c r="L20" s="21">
        <v>5.315535</v>
      </c>
      <c r="M20" s="22">
        <v>6.100463444999999</v>
      </c>
      <c r="N20" s="22">
        <v>20</v>
      </c>
      <c r="O20" s="140">
        <v>66.171875</v>
      </c>
      <c r="P20" s="145" t="s">
        <v>70</v>
      </c>
      <c r="Q20" s="142"/>
      <c r="R20"/>
      <c r="S20"/>
    </row>
    <row r="21" spans="1:19" ht="16.5">
      <c r="A21" s="293">
        <v>43224</v>
      </c>
      <c r="B21" s="20" t="s">
        <v>85</v>
      </c>
      <c r="C21" s="146" t="s">
        <v>17</v>
      </c>
      <c r="D21" s="21" t="s">
        <v>15</v>
      </c>
      <c r="E21" s="21" t="s">
        <v>68</v>
      </c>
      <c r="F21" s="144" t="s">
        <v>112</v>
      </c>
      <c r="G21" s="21">
        <v>3</v>
      </c>
      <c r="H21" s="21">
        <v>4</v>
      </c>
      <c r="I21" s="21">
        <v>15</v>
      </c>
      <c r="J21" s="139">
        <v>1360.7772</v>
      </c>
      <c r="K21" s="21">
        <v>113.39812</v>
      </c>
      <c r="L21" s="21">
        <v>26.577675</v>
      </c>
      <c r="M21" s="22">
        <v>1.500752995</v>
      </c>
      <c r="N21" s="22">
        <v>5</v>
      </c>
      <c r="O21" s="140">
        <v>64.0625</v>
      </c>
      <c r="P21" s="145" t="s">
        <v>70</v>
      </c>
      <c r="Q21" s="142"/>
      <c r="R21"/>
      <c r="S21"/>
    </row>
    <row r="22" spans="1:19" ht="16.5">
      <c r="A22" s="293">
        <v>43240</v>
      </c>
      <c r="B22" s="20" t="s">
        <v>74</v>
      </c>
      <c r="C22" s="146" t="s">
        <v>17</v>
      </c>
      <c r="D22" s="21" t="s">
        <v>15</v>
      </c>
      <c r="E22" s="21" t="s">
        <v>68</v>
      </c>
      <c r="F22" s="144" t="s">
        <v>117</v>
      </c>
      <c r="G22" s="21">
        <v>2</v>
      </c>
      <c r="H22" s="21">
        <v>9</v>
      </c>
      <c r="I22" s="21">
        <v>0</v>
      </c>
      <c r="J22" s="139">
        <v>907.1848</v>
      </c>
      <c r="K22" s="21">
        <v>255.14577000000003</v>
      </c>
      <c r="L22" s="21">
        <v>0</v>
      </c>
      <c r="M22" s="22">
        <v>1.1623305700000002</v>
      </c>
      <c r="N22" s="22">
        <v>4</v>
      </c>
      <c r="O22" s="140">
        <v>61.328125</v>
      </c>
      <c r="P22" s="145" t="s">
        <v>70</v>
      </c>
      <c r="Q22" s="142"/>
      <c r="R22"/>
      <c r="S22"/>
    </row>
    <row r="23" spans="1:19" ht="16.5">
      <c r="A23" s="293">
        <v>43223</v>
      </c>
      <c r="B23" s="20" t="s">
        <v>88</v>
      </c>
      <c r="C23" s="146" t="s">
        <v>17</v>
      </c>
      <c r="D23" s="21" t="s">
        <v>15</v>
      </c>
      <c r="E23" s="21" t="s">
        <v>106</v>
      </c>
      <c r="F23" s="144" t="s">
        <v>148</v>
      </c>
      <c r="G23" s="21">
        <v>3</v>
      </c>
      <c r="H23" s="21">
        <v>1</v>
      </c>
      <c r="I23" s="21">
        <v>1</v>
      </c>
      <c r="J23" s="139">
        <v>1360.7772</v>
      </c>
      <c r="K23" s="21">
        <v>28.34953</v>
      </c>
      <c r="L23" s="21">
        <v>1.771845</v>
      </c>
      <c r="M23" s="22">
        <v>1.390898575</v>
      </c>
      <c r="N23" s="22">
        <v>5</v>
      </c>
      <c r="O23" s="140">
        <v>60.62499999999999</v>
      </c>
      <c r="P23" s="145" t="s">
        <v>70</v>
      </c>
      <c r="Q23" s="142"/>
      <c r="R23"/>
      <c r="S23"/>
    </row>
    <row r="24" spans="1:19" ht="16.5">
      <c r="A24" s="293">
        <v>43247</v>
      </c>
      <c r="B24" s="20" t="s">
        <v>73</v>
      </c>
      <c r="C24" s="146" t="s">
        <v>17</v>
      </c>
      <c r="D24" s="21" t="s">
        <v>15</v>
      </c>
      <c r="E24" s="21" t="s">
        <v>106</v>
      </c>
      <c r="F24" s="144" t="s">
        <v>148</v>
      </c>
      <c r="G24" s="21">
        <v>3</v>
      </c>
      <c r="H24" s="21">
        <v>0</v>
      </c>
      <c r="I24" s="21">
        <v>8</v>
      </c>
      <c r="J24" s="139">
        <v>1360.7772</v>
      </c>
      <c r="K24" s="21">
        <v>0</v>
      </c>
      <c r="L24" s="21">
        <v>14.17476</v>
      </c>
      <c r="M24" s="22">
        <v>1.3749519600000002</v>
      </c>
      <c r="N24" s="22">
        <v>5</v>
      </c>
      <c r="O24" s="140">
        <v>57.36607142857143</v>
      </c>
      <c r="P24" s="145" t="s">
        <v>70</v>
      </c>
      <c r="Q24" s="142"/>
      <c r="R24"/>
      <c r="S24"/>
    </row>
    <row r="25" spans="1:19" ht="16.5">
      <c r="A25" s="293">
        <v>43233</v>
      </c>
      <c r="B25" s="20" t="s">
        <v>58</v>
      </c>
      <c r="C25" s="146" t="s">
        <v>17</v>
      </c>
      <c r="D25" s="21" t="s">
        <v>15</v>
      </c>
      <c r="E25" s="21" t="s">
        <v>68</v>
      </c>
      <c r="F25" s="144" t="s">
        <v>77</v>
      </c>
      <c r="G25" s="21">
        <v>1</v>
      </c>
      <c r="H25" s="21">
        <v>0</v>
      </c>
      <c r="I25" s="21">
        <v>1</v>
      </c>
      <c r="J25" s="139">
        <v>453.5924</v>
      </c>
      <c r="K25" s="21">
        <v>0</v>
      </c>
      <c r="L25" s="21">
        <v>1.771845</v>
      </c>
      <c r="M25" s="22">
        <v>0.455364245</v>
      </c>
      <c r="N25" s="22">
        <v>1.75</v>
      </c>
      <c r="O25" s="140">
        <v>53.515625</v>
      </c>
      <c r="P25" s="145" t="s">
        <v>70</v>
      </c>
      <c r="Q25" s="142"/>
      <c r="R25"/>
      <c r="S25"/>
    </row>
    <row r="26" spans="1:19" ht="16.5">
      <c r="A26" s="293">
        <v>43235</v>
      </c>
      <c r="B26" s="20" t="s">
        <v>58</v>
      </c>
      <c r="C26" s="146" t="s">
        <v>17</v>
      </c>
      <c r="D26" s="21" t="s">
        <v>15</v>
      </c>
      <c r="E26" s="21" t="s">
        <v>118</v>
      </c>
      <c r="F26" s="144" t="s">
        <v>149</v>
      </c>
      <c r="G26" s="21">
        <v>1</v>
      </c>
      <c r="H26" s="21">
        <v>1</v>
      </c>
      <c r="I26" s="21">
        <v>2</v>
      </c>
      <c r="J26" s="139">
        <v>453.5924</v>
      </c>
      <c r="K26" s="21">
        <v>28.34953</v>
      </c>
      <c r="L26" s="21">
        <v>3.54369</v>
      </c>
      <c r="M26" s="22">
        <v>0.48548562000000006</v>
      </c>
      <c r="N26" s="22">
        <v>2</v>
      </c>
      <c r="O26" s="140">
        <v>52.890625</v>
      </c>
      <c r="P26" s="145" t="s">
        <v>70</v>
      </c>
      <c r="Q26" s="142"/>
      <c r="R26"/>
      <c r="S26"/>
    </row>
    <row r="27" spans="1:19" ht="16.5">
      <c r="A27" s="293">
        <v>43237</v>
      </c>
      <c r="B27" s="20" t="s">
        <v>88</v>
      </c>
      <c r="C27" s="146" t="s">
        <v>17</v>
      </c>
      <c r="D27" s="21" t="s">
        <v>15</v>
      </c>
      <c r="E27" s="21" t="s">
        <v>68</v>
      </c>
      <c r="F27" s="144" t="s">
        <v>112</v>
      </c>
      <c r="G27" s="21">
        <v>2</v>
      </c>
      <c r="H27" s="21">
        <v>10</v>
      </c>
      <c r="I27" s="21">
        <v>5</v>
      </c>
      <c r="J27" s="139">
        <v>907.1848</v>
      </c>
      <c r="K27" s="21">
        <v>283.49530000000004</v>
      </c>
      <c r="L27" s="21">
        <v>8.859224999999999</v>
      </c>
      <c r="M27" s="22">
        <v>1.199539325</v>
      </c>
      <c r="N27" s="22">
        <v>5</v>
      </c>
      <c r="O27" s="140">
        <f>(((((I27/16)+H27)/16)+G27)/N27*100)</f>
        <v>52.890625</v>
      </c>
      <c r="P27" s="145" t="s">
        <v>70</v>
      </c>
      <c r="Q27" s="142"/>
      <c r="R27"/>
      <c r="S27"/>
    </row>
    <row r="28" spans="1:19" ht="16.5">
      <c r="A28" s="294"/>
      <c r="C28" s="26"/>
      <c r="D28" s="19"/>
      <c r="E28" s="19"/>
      <c r="F28" s="287"/>
      <c r="G28" s="19"/>
      <c r="H28" s="19"/>
      <c r="I28" s="19"/>
      <c r="J28" s="52"/>
      <c r="K28" s="19"/>
      <c r="L28" s="19"/>
      <c r="M28" s="24"/>
      <c r="N28" s="24"/>
      <c r="O28"/>
      <c r="P28" s="320"/>
      <c r="Q28"/>
      <c r="R28"/>
      <c r="S28"/>
    </row>
    <row r="29" spans="1:19" ht="16.5">
      <c r="A29" s="294"/>
      <c r="C29" s="26"/>
      <c r="D29" s="19"/>
      <c r="E29" s="19"/>
      <c r="F29" s="287"/>
      <c r="G29" s="19"/>
      <c r="H29" s="19"/>
      <c r="I29" s="19"/>
      <c r="J29" s="52"/>
      <c r="K29" s="19"/>
      <c r="L29" s="19"/>
      <c r="M29" s="24"/>
      <c r="N29" s="24"/>
      <c r="O29"/>
      <c r="P29" s="320"/>
      <c r="Q29"/>
      <c r="R29"/>
      <c r="S29"/>
    </row>
    <row r="30" ht="12.75"/>
    <row r="31" ht="17.25" thickBot="1">
      <c r="O31" s="18"/>
    </row>
    <row r="32" spans="1:19" ht="16.5">
      <c r="A32" s="148"/>
      <c r="B32" s="149" t="s">
        <v>21</v>
      </c>
      <c r="C32" s="149"/>
      <c r="D32" s="149"/>
      <c r="E32" s="149"/>
      <c r="F32" s="149"/>
      <c r="G32" s="150"/>
      <c r="H32" s="150"/>
      <c r="I32" s="151"/>
      <c r="J32" s="107"/>
      <c r="K32" s="19"/>
      <c r="L32" s="19"/>
      <c r="M32" s="24"/>
      <c r="N32" s="298"/>
      <c r="O32" s="153" t="s">
        <v>25</v>
      </c>
      <c r="P32" s="153"/>
      <c r="Q32" s="132"/>
      <c r="R32" s="132"/>
      <c r="S32" s="154"/>
    </row>
    <row r="33" spans="1:19" ht="16.5">
      <c r="A33" s="203"/>
      <c r="B33" s="208" t="s">
        <v>18</v>
      </c>
      <c r="C33" s="208"/>
      <c r="D33" s="208"/>
      <c r="E33" s="208"/>
      <c r="F33" s="53" t="s">
        <v>3</v>
      </c>
      <c r="G33" s="204" t="s">
        <v>22</v>
      </c>
      <c r="H33" s="208"/>
      <c r="I33" s="218"/>
      <c r="J33" s="107"/>
      <c r="K33" s="19"/>
      <c r="L33" s="19"/>
      <c r="M33" s="24"/>
      <c r="N33" s="299" t="s">
        <v>18</v>
      </c>
      <c r="O33" s="53" t="s">
        <v>19</v>
      </c>
      <c r="P33" s="297"/>
      <c r="Q33" s="53"/>
      <c r="R33" s="300" t="s">
        <v>3</v>
      </c>
      <c r="S33" s="301"/>
    </row>
    <row r="34" spans="1:19" ht="17.25" customHeight="1">
      <c r="A34" s="162">
        <v>1</v>
      </c>
      <c r="B34" s="163" t="s">
        <v>72</v>
      </c>
      <c r="C34" s="163"/>
      <c r="D34" s="163"/>
      <c r="E34" s="163"/>
      <c r="F34" s="164">
        <v>1116.7058988997114</v>
      </c>
      <c r="G34" s="164"/>
      <c r="H34" s="165">
        <v>10</v>
      </c>
      <c r="I34" s="20"/>
      <c r="J34" s="275"/>
      <c r="K34" s="21">
        <v>95.23863352272728</v>
      </c>
      <c r="L34" s="21"/>
      <c r="M34" s="147"/>
      <c r="N34" s="308" t="s">
        <v>66</v>
      </c>
      <c r="O34" s="170">
        <v>7</v>
      </c>
      <c r="P34" s="170"/>
      <c r="Q34" s="170"/>
      <c r="R34" s="170">
        <v>696.122</v>
      </c>
      <c r="S34" s="22"/>
    </row>
    <row r="35" spans="1:19" ht="15.75" customHeight="1">
      <c r="A35" s="162">
        <v>2</v>
      </c>
      <c r="B35" s="163" t="s">
        <v>66</v>
      </c>
      <c r="C35" s="163"/>
      <c r="D35" s="163"/>
      <c r="E35" s="163"/>
      <c r="F35" s="164">
        <v>884.7113010687227</v>
      </c>
      <c r="G35" s="164"/>
      <c r="H35" s="165">
        <v>9</v>
      </c>
      <c r="I35" s="20"/>
      <c r="J35" s="275"/>
      <c r="K35" s="21">
        <v>78.33000000000001</v>
      </c>
      <c r="L35" s="21"/>
      <c r="M35" s="147"/>
      <c r="N35" s="170" t="s">
        <v>72</v>
      </c>
      <c r="O35" s="170">
        <v>5</v>
      </c>
      <c r="P35" s="170"/>
      <c r="Q35" s="170"/>
      <c r="R35" s="170">
        <v>566.472</v>
      </c>
      <c r="S35" s="22"/>
    </row>
    <row r="36" spans="1:20" ht="15.75" customHeight="1">
      <c r="A36" s="162">
        <v>3</v>
      </c>
      <c r="B36" s="20" t="s">
        <v>88</v>
      </c>
      <c r="C36" s="20"/>
      <c r="D36" s="20"/>
      <c r="E36" s="20"/>
      <c r="F36" s="21">
        <v>646.593</v>
      </c>
      <c r="G36" s="21"/>
      <c r="H36" s="21">
        <v>9</v>
      </c>
      <c r="I36" s="20"/>
      <c r="J36" s="260"/>
      <c r="K36" s="168">
        <v>71.28176252319109</v>
      </c>
      <c r="L36" s="21"/>
      <c r="M36" s="147"/>
      <c r="N36" s="170" t="s">
        <v>58</v>
      </c>
      <c r="O36" s="170">
        <v>4</v>
      </c>
      <c r="P36" s="170"/>
      <c r="Q36" s="170"/>
      <c r="R36" s="170">
        <v>285.862</v>
      </c>
      <c r="S36" s="309"/>
      <c r="T36" s="32"/>
    </row>
    <row r="37" spans="1:19" ht="15" customHeight="1">
      <c r="A37" s="162">
        <v>4</v>
      </c>
      <c r="B37" s="20" t="s">
        <v>58</v>
      </c>
      <c r="C37" s="20"/>
      <c r="D37" s="20"/>
      <c r="E37" s="20"/>
      <c r="F37" s="21">
        <v>601.334</v>
      </c>
      <c r="G37" s="21"/>
      <c r="H37" s="21">
        <v>9</v>
      </c>
      <c r="I37" s="20"/>
      <c r="J37" s="275"/>
      <c r="K37" s="21">
        <v>97.52735</v>
      </c>
      <c r="L37" s="21"/>
      <c r="M37" s="147"/>
      <c r="N37" s="170" t="s">
        <v>73</v>
      </c>
      <c r="O37" s="170">
        <v>4</v>
      </c>
      <c r="P37" s="170"/>
      <c r="Q37" s="170"/>
      <c r="R37" s="170">
        <v>281.707</v>
      </c>
      <c r="S37" s="22"/>
    </row>
    <row r="38" spans="1:19" ht="16.5">
      <c r="A38" s="162">
        <v>5</v>
      </c>
      <c r="B38" s="20" t="s">
        <v>87</v>
      </c>
      <c r="C38" s="20"/>
      <c r="D38" s="20"/>
      <c r="E38" s="20"/>
      <c r="F38" s="21">
        <v>452.106</v>
      </c>
      <c r="G38" s="21"/>
      <c r="H38" s="21">
        <v>5</v>
      </c>
      <c r="I38" s="20"/>
      <c r="J38" s="260"/>
      <c r="K38" s="168">
        <v>86.02228125</v>
      </c>
      <c r="L38" s="21"/>
      <c r="M38" s="147"/>
      <c r="N38" s="308" t="s">
        <v>91</v>
      </c>
      <c r="O38" s="170">
        <v>2</v>
      </c>
      <c r="P38" s="170"/>
      <c r="Q38" s="170"/>
      <c r="R38" s="170">
        <v>187.846</v>
      </c>
      <c r="S38" s="22"/>
    </row>
    <row r="39" spans="1:19" ht="16.5" customHeight="1">
      <c r="A39" s="162">
        <v>6</v>
      </c>
      <c r="B39" s="20" t="s">
        <v>73</v>
      </c>
      <c r="C39" s="20"/>
      <c r="D39" s="20"/>
      <c r="E39" s="20"/>
      <c r="F39" s="21">
        <v>320.903</v>
      </c>
      <c r="G39" s="21"/>
      <c r="H39" s="21">
        <v>5</v>
      </c>
      <c r="I39" s="20"/>
      <c r="J39" s="276"/>
      <c r="K39" s="169">
        <v>69.25217948717949</v>
      </c>
      <c r="L39" s="21"/>
      <c r="M39" s="147"/>
      <c r="N39" s="308" t="s">
        <v>60</v>
      </c>
      <c r="O39" s="170">
        <v>2</v>
      </c>
      <c r="P39" s="170"/>
      <c r="Q39" s="170"/>
      <c r="R39" s="170">
        <v>175.7990056818182</v>
      </c>
      <c r="S39" s="22"/>
    </row>
    <row r="40" spans="1:19" ht="15">
      <c r="A40" s="162">
        <v>7</v>
      </c>
      <c r="B40" s="20" t="s">
        <v>85</v>
      </c>
      <c r="C40" s="20"/>
      <c r="D40" s="20"/>
      <c r="E40" s="20"/>
      <c r="F40" s="21">
        <v>259.385</v>
      </c>
      <c r="G40" s="21"/>
      <c r="H40" s="21">
        <v>3</v>
      </c>
      <c r="I40" s="20"/>
      <c r="J40" s="276"/>
      <c r="K40" s="169">
        <v>61.367399999999996</v>
      </c>
      <c r="L40" s="21"/>
      <c r="M40" s="147"/>
      <c r="N40" s="308" t="s">
        <v>74</v>
      </c>
      <c r="O40" s="170">
        <v>2</v>
      </c>
      <c r="P40" s="170"/>
      <c r="Q40" s="170"/>
      <c r="R40" s="170">
        <v>149.005</v>
      </c>
      <c r="S40" s="22"/>
    </row>
    <row r="41" spans="1:19" ht="15.75" customHeight="1">
      <c r="A41" s="162">
        <v>8</v>
      </c>
      <c r="B41" s="163" t="s">
        <v>60</v>
      </c>
      <c r="C41" s="163"/>
      <c r="D41" s="163"/>
      <c r="E41" s="163"/>
      <c r="F41" s="164">
        <v>252.78800568181816</v>
      </c>
      <c r="G41" s="164"/>
      <c r="H41" s="165">
        <v>3</v>
      </c>
      <c r="I41" s="20"/>
      <c r="J41" s="276"/>
      <c r="K41" s="169">
        <v>74.37450000000001</v>
      </c>
      <c r="L41" s="21"/>
      <c r="M41" s="147"/>
      <c r="N41" s="308" t="s">
        <v>76</v>
      </c>
      <c r="O41" s="170">
        <v>2</v>
      </c>
      <c r="P41" s="170"/>
      <c r="Q41" s="170"/>
      <c r="R41" s="170">
        <v>113.737</v>
      </c>
      <c r="S41" s="309"/>
    </row>
    <row r="42" spans="1:19" ht="15" customHeight="1">
      <c r="A42" s="162">
        <v>9</v>
      </c>
      <c r="B42" s="163" t="s">
        <v>74</v>
      </c>
      <c r="C42" s="163"/>
      <c r="D42" s="163"/>
      <c r="E42" s="163"/>
      <c r="F42" s="164">
        <v>213.0681818181818</v>
      </c>
      <c r="G42" s="164"/>
      <c r="H42" s="165">
        <v>3</v>
      </c>
      <c r="I42" s="20"/>
      <c r="J42" s="276"/>
      <c r="K42" s="169">
        <v>74.32124999999999</v>
      </c>
      <c r="L42" s="21"/>
      <c r="M42" s="147"/>
      <c r="N42" s="21" t="s">
        <v>84</v>
      </c>
      <c r="O42" s="170">
        <v>1</v>
      </c>
      <c r="P42" s="22"/>
      <c r="Q42" s="22"/>
      <c r="R42" s="22">
        <v>136.36363636363635</v>
      </c>
      <c r="S42" s="309"/>
    </row>
    <row r="43" spans="1:19" ht="16.5">
      <c r="A43" s="162">
        <v>10</v>
      </c>
      <c r="B43" s="20" t="s">
        <v>84</v>
      </c>
      <c r="C43" s="20"/>
      <c r="D43" s="20"/>
      <c r="E43" s="20"/>
      <c r="F43" s="21">
        <v>136.363</v>
      </c>
      <c r="G43" s="21"/>
      <c r="H43" s="21">
        <v>1</v>
      </c>
      <c r="I43" s="20"/>
      <c r="J43" s="276"/>
      <c r="K43" s="169">
        <v>73.18615625</v>
      </c>
      <c r="L43" s="167"/>
      <c r="M43" s="147"/>
      <c r="N43" s="308" t="s">
        <v>87</v>
      </c>
      <c r="O43" s="170">
        <v>1</v>
      </c>
      <c r="P43" s="170"/>
      <c r="Q43" s="170"/>
      <c r="R43" s="170">
        <v>131.562</v>
      </c>
      <c r="S43" s="309"/>
    </row>
    <row r="44" spans="1:19" ht="16.5">
      <c r="A44" s="162">
        <v>11</v>
      </c>
      <c r="B44" s="163" t="s">
        <v>76</v>
      </c>
      <c r="C44" s="163"/>
      <c r="D44" s="163"/>
      <c r="E44" s="163"/>
      <c r="F44" s="164">
        <v>113.737</v>
      </c>
      <c r="G44" s="164"/>
      <c r="H44" s="165">
        <v>2</v>
      </c>
      <c r="I44" s="20"/>
      <c r="J44" s="275"/>
      <c r="K44" s="21">
        <v>76.36233333333332</v>
      </c>
      <c r="L44" s="167"/>
      <c r="M44" s="147"/>
      <c r="N44" s="170" t="s">
        <v>85</v>
      </c>
      <c r="O44" s="170">
        <v>1</v>
      </c>
      <c r="P44" s="170"/>
      <c r="Q44" s="170"/>
      <c r="R44" s="170">
        <v>107.5</v>
      </c>
      <c r="S44" s="309"/>
    </row>
    <row r="45" spans="1:19" ht="16.5">
      <c r="A45" s="162">
        <v>12</v>
      </c>
      <c r="B45" s="163" t="s">
        <v>63</v>
      </c>
      <c r="C45" s="163"/>
      <c r="D45" s="163"/>
      <c r="E45" s="163"/>
      <c r="F45" s="164">
        <v>89.453125</v>
      </c>
      <c r="G45" s="164"/>
      <c r="H45" s="165">
        <v>1</v>
      </c>
      <c r="I45" s="20"/>
      <c r="J45" s="275"/>
      <c r="K45" s="21"/>
      <c r="L45" s="167"/>
      <c r="M45" s="147"/>
      <c r="N45" s="308" t="s">
        <v>63</v>
      </c>
      <c r="O45" s="170">
        <v>1</v>
      </c>
      <c r="P45" s="170"/>
      <c r="Q45" s="170"/>
      <c r="R45" s="170">
        <v>89.453</v>
      </c>
      <c r="S45" s="22"/>
    </row>
    <row r="46" spans="1:19" ht="16.5">
      <c r="A46" s="162">
        <v>13</v>
      </c>
      <c r="B46" s="163" t="s">
        <v>116</v>
      </c>
      <c r="C46" s="163"/>
      <c r="D46" s="163"/>
      <c r="E46" s="163"/>
      <c r="F46" s="164">
        <v>85.15625</v>
      </c>
      <c r="G46" s="164"/>
      <c r="H46" s="165">
        <v>1</v>
      </c>
      <c r="I46" s="20"/>
      <c r="J46" s="275"/>
      <c r="K46" s="21"/>
      <c r="L46" s="167"/>
      <c r="M46" s="147"/>
      <c r="N46" s="308" t="s">
        <v>116</v>
      </c>
      <c r="O46" s="170">
        <v>1</v>
      </c>
      <c r="P46" s="170"/>
      <c r="Q46" s="170"/>
      <c r="R46" s="170">
        <v>85.156</v>
      </c>
      <c r="S46" s="309"/>
    </row>
    <row r="47" spans="1:19" ht="16.5">
      <c r="A47" s="162">
        <v>14</v>
      </c>
      <c r="B47" s="163" t="s">
        <v>65</v>
      </c>
      <c r="C47" s="163"/>
      <c r="D47" s="163"/>
      <c r="E47" s="163"/>
      <c r="F47" s="164">
        <v>84.94318181818183</v>
      </c>
      <c r="G47" s="164"/>
      <c r="H47" s="165">
        <v>1</v>
      </c>
      <c r="I47" s="20"/>
      <c r="J47" s="275"/>
      <c r="K47" s="21"/>
      <c r="L47" s="167"/>
      <c r="M47" s="147"/>
      <c r="N47" s="170" t="s">
        <v>65</v>
      </c>
      <c r="O47" s="170">
        <v>1</v>
      </c>
      <c r="P47" s="170"/>
      <c r="Q47" s="170"/>
      <c r="R47" s="170">
        <v>84.943</v>
      </c>
      <c r="S47" s="309"/>
    </row>
    <row r="48" spans="1:19" ht="16.5">
      <c r="A48" s="162">
        <v>15</v>
      </c>
      <c r="B48" s="163" t="s">
        <v>59</v>
      </c>
      <c r="C48" s="163"/>
      <c r="D48" s="163"/>
      <c r="E48" s="163"/>
      <c r="F48" s="164">
        <v>77.734</v>
      </c>
      <c r="G48" s="164"/>
      <c r="H48" s="165">
        <v>1</v>
      </c>
      <c r="I48" s="20"/>
      <c r="J48" s="275"/>
      <c r="K48" s="21"/>
      <c r="L48" s="167"/>
      <c r="M48" s="147"/>
      <c r="N48" s="308" t="s">
        <v>79</v>
      </c>
      <c r="O48" s="170">
        <v>1</v>
      </c>
      <c r="P48" s="170"/>
      <c r="Q48" s="170"/>
      <c r="R48" s="170">
        <v>77.734</v>
      </c>
      <c r="S48" s="22"/>
    </row>
    <row r="49" spans="1:19" ht="16.5">
      <c r="A49" s="162">
        <v>16</v>
      </c>
      <c r="B49" s="20" t="s">
        <v>124</v>
      </c>
      <c r="C49" s="20"/>
      <c r="D49" s="20"/>
      <c r="E49" s="20"/>
      <c r="F49" s="21">
        <v>72.891</v>
      </c>
      <c r="G49" s="20"/>
      <c r="H49" s="21">
        <v>1</v>
      </c>
      <c r="I49" s="20"/>
      <c r="J49" s="275"/>
      <c r="K49" s="21"/>
      <c r="L49" s="167"/>
      <c r="M49" s="147"/>
      <c r="N49" s="170" t="s">
        <v>124</v>
      </c>
      <c r="O49" s="170">
        <v>1</v>
      </c>
      <c r="P49" s="170"/>
      <c r="Q49" s="170"/>
      <c r="R49" s="170">
        <v>72.891</v>
      </c>
      <c r="S49" s="309"/>
    </row>
    <row r="50" spans="1:19" ht="16.5">
      <c r="A50" s="162">
        <v>17</v>
      </c>
      <c r="B50" s="20" t="s">
        <v>107</v>
      </c>
      <c r="C50" s="20"/>
      <c r="D50" s="20"/>
      <c r="E50" s="20"/>
      <c r="F50" s="21">
        <v>68.229</v>
      </c>
      <c r="G50" s="20"/>
      <c r="H50" s="21">
        <v>1</v>
      </c>
      <c r="I50" s="20"/>
      <c r="J50" s="275"/>
      <c r="K50" s="21"/>
      <c r="L50" s="167"/>
      <c r="M50" s="147"/>
      <c r="N50" s="170" t="s">
        <v>107</v>
      </c>
      <c r="O50" s="170">
        <v>1</v>
      </c>
      <c r="P50" s="170"/>
      <c r="Q50" s="170"/>
      <c r="R50" s="170">
        <v>68.229</v>
      </c>
      <c r="S50" s="309"/>
    </row>
    <row r="51" spans="1:19" ht="16.5">
      <c r="A51" s="162">
        <v>18</v>
      </c>
      <c r="B51" s="20" t="s">
        <v>89</v>
      </c>
      <c r="C51" s="20"/>
      <c r="D51" s="20"/>
      <c r="E51" s="20"/>
      <c r="F51" s="21">
        <v>62.98</v>
      </c>
      <c r="G51" s="20"/>
      <c r="H51" s="21">
        <v>1</v>
      </c>
      <c r="I51" s="20" t="s">
        <v>128</v>
      </c>
      <c r="J51" s="275"/>
      <c r="K51" s="21"/>
      <c r="L51" s="167"/>
      <c r="M51" s="147" t="s">
        <v>128</v>
      </c>
      <c r="N51" s="21" t="s">
        <v>91</v>
      </c>
      <c r="O51" s="170">
        <v>1</v>
      </c>
      <c r="P51" s="22"/>
      <c r="Q51" s="22"/>
      <c r="R51" s="22">
        <v>66.74107142857143</v>
      </c>
      <c r="S51" s="22"/>
    </row>
    <row r="52" spans="1:19" ht="16.5">
      <c r="A52" s="254"/>
      <c r="J52" s="275"/>
      <c r="K52" s="21"/>
      <c r="L52" s="167"/>
      <c r="M52" s="147"/>
      <c r="O52" s="23"/>
      <c r="P52" s="23"/>
      <c r="Q52" s="23"/>
      <c r="R52" s="23"/>
      <c r="S52" s="23"/>
    </row>
    <row r="53" spans="2:19" ht="15">
      <c r="B53" s="290"/>
      <c r="C53" s="290"/>
      <c r="D53" s="290"/>
      <c r="E53" s="290"/>
      <c r="F53" s="291"/>
      <c r="G53" s="291"/>
      <c r="H53" s="292"/>
      <c r="J53" s="276"/>
      <c r="K53" s="169">
        <v>70.36866666666667</v>
      </c>
      <c r="L53" s="20"/>
      <c r="M53" s="147"/>
      <c r="O53" s="24"/>
      <c r="P53" s="23"/>
      <c r="Q53" s="23"/>
      <c r="R53" s="23"/>
      <c r="S53"/>
    </row>
    <row r="54" spans="1:17" ht="18" thickBot="1">
      <c r="A54" s="120"/>
      <c r="B54" s="116"/>
      <c r="C54" s="116"/>
      <c r="D54" s="116"/>
      <c r="E54" s="116"/>
      <c r="F54" s="118"/>
      <c r="G54" s="118"/>
      <c r="H54" s="118"/>
      <c r="I54" s="116"/>
      <c r="J54" s="19"/>
      <c r="K54" s="35"/>
      <c r="M54" s="147"/>
      <c r="N54" s="42"/>
      <c r="O54" s="24"/>
      <c r="P54" s="173"/>
      <c r="Q54" s="23"/>
    </row>
    <row r="55" spans="1:17" ht="19.5">
      <c r="A55" s="67"/>
      <c r="B55" s="68" t="s">
        <v>42</v>
      </c>
      <c r="C55" s="55"/>
      <c r="D55" s="55"/>
      <c r="E55" s="55"/>
      <c r="F55" s="56"/>
      <c r="G55" s="29"/>
      <c r="H55" s="29"/>
      <c r="J55" s="19"/>
      <c r="K55" s="35"/>
      <c r="M55" s="147"/>
      <c r="N55" s="42"/>
      <c r="O55" s="24"/>
      <c r="P55" s="173"/>
      <c r="Q55" s="23"/>
    </row>
    <row r="56" spans="1:16" ht="20.25" thickBot="1">
      <c r="A56" s="69"/>
      <c r="B56" s="70" t="s">
        <v>151</v>
      </c>
      <c r="C56" s="58"/>
      <c r="D56" s="58"/>
      <c r="E56" s="58"/>
      <c r="F56" s="59"/>
      <c r="G56" s="29"/>
      <c r="H56" s="29"/>
      <c r="J56" s="19"/>
      <c r="K56" s="35"/>
      <c r="M56" s="147"/>
      <c r="N56" s="19"/>
      <c r="O56" s="24"/>
      <c r="P56" s="173"/>
    </row>
    <row r="57" spans="1:16" ht="20.25" thickBot="1">
      <c r="A57" s="39"/>
      <c r="B57" s="28"/>
      <c r="C57" s="29"/>
      <c r="D57" s="29"/>
      <c r="E57" s="29"/>
      <c r="F57" s="29"/>
      <c r="G57" s="29"/>
      <c r="H57" s="29"/>
      <c r="J57" s="19"/>
      <c r="K57" s="35"/>
      <c r="M57" s="147"/>
      <c r="N57" s="19"/>
      <c r="P57" s="173"/>
    </row>
    <row r="58" spans="1:18" ht="16.5">
      <c r="A58" s="131"/>
      <c r="B58" s="174"/>
      <c r="C58" s="132" t="s">
        <v>17</v>
      </c>
      <c r="D58" s="60" t="s">
        <v>14</v>
      </c>
      <c r="E58" s="132"/>
      <c r="F58" s="132"/>
      <c r="G58" s="132"/>
      <c r="H58" s="132" t="s">
        <v>5</v>
      </c>
      <c r="I58" s="132"/>
      <c r="J58" s="19"/>
      <c r="K58" s="35"/>
      <c r="L58" s="60"/>
      <c r="M58" s="60" t="s">
        <v>8</v>
      </c>
      <c r="N58" s="60" t="s">
        <v>8</v>
      </c>
      <c r="O58" s="60" t="s">
        <v>10</v>
      </c>
      <c r="P58" s="60" t="s">
        <v>10</v>
      </c>
      <c r="Q58" s="60" t="s">
        <v>10</v>
      </c>
      <c r="R58" s="134" t="s">
        <v>46</v>
      </c>
    </row>
    <row r="59" spans="1:18" s="37" customFormat="1" ht="20.25" thickBot="1">
      <c r="A59" s="175" t="s">
        <v>11</v>
      </c>
      <c r="B59" s="176" t="s">
        <v>54</v>
      </c>
      <c r="C59" s="156" t="s">
        <v>16</v>
      </c>
      <c r="D59" s="156" t="s">
        <v>15</v>
      </c>
      <c r="E59" s="156" t="s">
        <v>4</v>
      </c>
      <c r="F59" s="156" t="s">
        <v>2</v>
      </c>
      <c r="G59" s="177" t="s">
        <v>6</v>
      </c>
      <c r="H59" s="156" t="s">
        <v>7</v>
      </c>
      <c r="I59" s="156" t="s">
        <v>41</v>
      </c>
      <c r="J59" s="29"/>
      <c r="K59" s="30"/>
      <c r="L59" s="178" t="s">
        <v>48</v>
      </c>
      <c r="M59" s="178" t="s">
        <v>13</v>
      </c>
      <c r="N59" s="178" t="s">
        <v>3</v>
      </c>
      <c r="O59" s="178" t="s">
        <v>12</v>
      </c>
      <c r="P59" s="178" t="s">
        <v>9</v>
      </c>
      <c r="Q59" s="178" t="s">
        <v>3</v>
      </c>
      <c r="R59" s="214" t="s">
        <v>47</v>
      </c>
    </row>
    <row r="60" spans="1:18" s="27" customFormat="1" ht="19.5">
      <c r="A60" s="179"/>
      <c r="B60" s="249" t="s">
        <v>55</v>
      </c>
      <c r="C60" s="160"/>
      <c r="D60" s="160"/>
      <c r="E60" s="160"/>
      <c r="F60" s="180"/>
      <c r="G60" s="160"/>
      <c r="H60" s="160"/>
      <c r="I60" s="160"/>
      <c r="J60" s="29"/>
      <c r="K60" s="30"/>
      <c r="L60" s="181"/>
      <c r="M60" s="181"/>
      <c r="N60" s="182"/>
      <c r="O60" s="181"/>
      <c r="P60" s="181"/>
      <c r="Q60" s="183"/>
      <c r="R60" s="215"/>
    </row>
    <row r="61" spans="4:19" ht="20.25" thickBot="1">
      <c r="D61" s="24"/>
      <c r="E61" s="19"/>
      <c r="F61" s="24"/>
      <c r="G61" s="19"/>
      <c r="H61" s="34"/>
      <c r="I61" s="24"/>
      <c r="J61" s="29"/>
      <c r="K61" s="30"/>
      <c r="L61" s="29"/>
      <c r="O61" s="23"/>
      <c r="P61" s="23"/>
      <c r="Q61" s="23"/>
      <c r="R61" s="23"/>
      <c r="S61" s="23"/>
    </row>
    <row r="62" spans="1:15" ht="16.5">
      <c r="A62" s="152"/>
      <c r="B62" s="149" t="s">
        <v>40</v>
      </c>
      <c r="C62" s="149"/>
      <c r="D62" s="149"/>
      <c r="E62" s="149"/>
      <c r="F62" s="149"/>
      <c r="G62" s="149"/>
      <c r="H62" s="149"/>
      <c r="I62" s="149"/>
      <c r="J62" s="60"/>
      <c r="K62" s="60"/>
      <c r="L62" s="60"/>
      <c r="M62" s="71"/>
      <c r="O62" s="23"/>
    </row>
    <row r="63" spans="1:19" ht="17.25" thickBot="1">
      <c r="A63" s="185"/>
      <c r="B63" s="186" t="s">
        <v>18</v>
      </c>
      <c r="C63" s="186"/>
      <c r="D63" s="186"/>
      <c r="E63" s="186"/>
      <c r="F63" s="187" t="s">
        <v>3</v>
      </c>
      <c r="G63" s="188" t="s">
        <v>22</v>
      </c>
      <c r="H63" s="186"/>
      <c r="I63" s="186"/>
      <c r="J63" s="178"/>
      <c r="K63" s="178"/>
      <c r="L63" s="178"/>
      <c r="M63" s="190"/>
      <c r="P63" s="23"/>
      <c r="Q63" s="23"/>
      <c r="R63" s="23"/>
      <c r="S63" s="23"/>
    </row>
    <row r="64" spans="1:19" ht="17.25">
      <c r="A64" s="191"/>
      <c r="B64" s="139"/>
      <c r="C64" s="41"/>
      <c r="D64" s="41"/>
      <c r="E64" s="41"/>
      <c r="F64" s="41"/>
      <c r="G64" s="41"/>
      <c r="H64" s="41"/>
      <c r="I64" s="41"/>
      <c r="J64" s="181"/>
      <c r="K64" s="181"/>
      <c r="L64" s="181"/>
      <c r="M64" s="171"/>
      <c r="S64" s="119"/>
    </row>
    <row r="65" spans="1:19" ht="18" thickBot="1">
      <c r="A65" s="191"/>
      <c r="B65" s="139"/>
      <c r="C65" s="41"/>
      <c r="D65" s="41"/>
      <c r="E65" s="41"/>
      <c r="F65" s="41"/>
      <c r="G65" s="41"/>
      <c r="H65" s="41"/>
      <c r="I65" s="41"/>
      <c r="J65" s="24"/>
      <c r="M65" s="171"/>
      <c r="S65" s="119"/>
    </row>
    <row r="66" spans="1:19" s="31" customFormat="1" ht="17.25">
      <c r="A66" s="192"/>
      <c r="B66" s="52"/>
      <c r="C66" s="42"/>
      <c r="D66" s="42"/>
      <c r="E66" s="42"/>
      <c r="F66" s="42"/>
      <c r="G66" s="42"/>
      <c r="H66" s="42"/>
      <c r="I66" s="42"/>
      <c r="J66" s="149"/>
      <c r="K66" s="184"/>
      <c r="L66" s="61"/>
      <c r="N66" s="23"/>
      <c r="O66" s="18"/>
      <c r="P66" s="24"/>
      <c r="Q66" s="24"/>
      <c r="R66" s="18"/>
      <c r="S66" s="119"/>
    </row>
    <row r="67" spans="1:19" s="31" customFormat="1" ht="17.25" thickBot="1">
      <c r="A67" s="42"/>
      <c r="B67" s="23"/>
      <c r="C67" s="23"/>
      <c r="D67" s="24"/>
      <c r="E67" s="19"/>
      <c r="F67" s="24"/>
      <c r="G67" s="19"/>
      <c r="H67" s="34"/>
      <c r="I67" s="24"/>
      <c r="J67" s="186"/>
      <c r="K67" s="189" t="s">
        <v>23</v>
      </c>
      <c r="L67" s="78"/>
      <c r="N67" s="24"/>
      <c r="O67" s="18"/>
      <c r="P67" s="24"/>
      <c r="Q67" s="24"/>
      <c r="R67" s="18"/>
      <c r="S67" s="24"/>
    </row>
    <row r="68" spans="1:14" ht="16.5">
      <c r="A68" s="152"/>
      <c r="B68" s="149" t="s">
        <v>24</v>
      </c>
      <c r="C68" s="149"/>
      <c r="D68" s="149"/>
      <c r="E68" s="149"/>
      <c r="F68" s="72"/>
      <c r="G68" s="31"/>
      <c r="H68" s="31"/>
      <c r="I68" s="31"/>
      <c r="J68" s="49"/>
      <c r="K68" s="49"/>
      <c r="L68" s="171"/>
      <c r="N68" s="24"/>
    </row>
    <row r="69" spans="1:12" ht="17.25" thickBot="1">
      <c r="A69" s="185"/>
      <c r="B69" s="186" t="s">
        <v>18</v>
      </c>
      <c r="C69" s="278" t="s">
        <v>3</v>
      </c>
      <c r="D69" s="303"/>
      <c r="E69" s="186"/>
      <c r="F69" s="302" t="s">
        <v>26</v>
      </c>
      <c r="G69" s="31"/>
      <c r="H69" s="31"/>
      <c r="I69" s="31"/>
      <c r="J69" s="49"/>
      <c r="K69" s="49"/>
      <c r="L69" s="171"/>
    </row>
    <row r="70" spans="1:15" ht="16.5">
      <c r="A70" s="43">
        <v>1</v>
      </c>
      <c r="B70" s="197" t="s">
        <v>66</v>
      </c>
      <c r="C70" s="20">
        <v>508.738</v>
      </c>
      <c r="D70" s="20"/>
      <c r="E70" s="169"/>
      <c r="F70" s="20">
        <v>5</v>
      </c>
      <c r="G70" s="35"/>
      <c r="J70" s="105"/>
      <c r="K70" s="105"/>
      <c r="L70" s="18"/>
      <c r="M70" s="73"/>
      <c r="N70" s="61"/>
      <c r="O70" s="74"/>
    </row>
    <row r="71" spans="1:15" ht="16.5">
      <c r="A71" s="43">
        <v>2</v>
      </c>
      <c r="B71" s="197" t="s">
        <v>58</v>
      </c>
      <c r="C71" s="20">
        <v>300.974</v>
      </c>
      <c r="D71" s="20"/>
      <c r="E71" s="169"/>
      <c r="F71" s="20">
        <v>5</v>
      </c>
      <c r="G71" s="35"/>
      <c r="J71" s="24"/>
      <c r="M71" s="185"/>
      <c r="N71" s="186" t="s">
        <v>27</v>
      </c>
      <c r="O71" s="216"/>
    </row>
    <row r="72" spans="1:19" ht="16.5">
      <c r="A72" s="43">
        <v>3</v>
      </c>
      <c r="B72" s="20" t="s">
        <v>72</v>
      </c>
      <c r="C72" s="20">
        <v>302.034</v>
      </c>
      <c r="D72" s="20"/>
      <c r="E72" s="20"/>
      <c r="F72" s="20">
        <v>3</v>
      </c>
      <c r="J72" s="31"/>
      <c r="K72" s="33"/>
      <c r="L72" s="31"/>
      <c r="M72" s="41">
        <v>1</v>
      </c>
      <c r="N72" s="21" t="s">
        <v>72</v>
      </c>
      <c r="O72" s="21">
        <v>12</v>
      </c>
      <c r="R72" s="33"/>
      <c r="S72" s="33"/>
    </row>
    <row r="73" spans="1:19" ht="16.5">
      <c r="A73" s="43">
        <v>4</v>
      </c>
      <c r="B73" s="197" t="s">
        <v>73</v>
      </c>
      <c r="C73" s="20">
        <v>224.341</v>
      </c>
      <c r="D73" s="20"/>
      <c r="E73" s="169"/>
      <c r="F73" s="20">
        <v>3</v>
      </c>
      <c r="G73" s="35"/>
      <c r="J73" s="31"/>
      <c r="K73" s="33"/>
      <c r="L73" s="31"/>
      <c r="M73" s="41">
        <v>2</v>
      </c>
      <c r="N73" s="21" t="s">
        <v>88</v>
      </c>
      <c r="O73" s="21">
        <v>9</v>
      </c>
      <c r="R73" s="33"/>
      <c r="S73" s="33"/>
    </row>
    <row r="74" spans="1:15" ht="16.5">
      <c r="A74" s="43">
        <v>5</v>
      </c>
      <c r="B74" s="197" t="s">
        <v>88</v>
      </c>
      <c r="C74" s="20">
        <v>148.559</v>
      </c>
      <c r="D74" s="20"/>
      <c r="E74" s="169"/>
      <c r="F74" s="20">
        <v>2</v>
      </c>
      <c r="G74" s="35"/>
      <c r="M74" s="41">
        <v>3</v>
      </c>
      <c r="N74" s="21" t="s">
        <v>58</v>
      </c>
      <c r="O74" s="21">
        <v>9</v>
      </c>
    </row>
    <row r="75" spans="1:15" ht="16.5">
      <c r="A75" s="43">
        <v>6</v>
      </c>
      <c r="B75" s="197" t="s">
        <v>87</v>
      </c>
      <c r="C75" s="20">
        <v>91.796</v>
      </c>
      <c r="D75" s="20"/>
      <c r="E75" s="159"/>
      <c r="F75" s="20">
        <v>1</v>
      </c>
      <c r="G75" s="35"/>
      <c r="M75" s="41">
        <v>4</v>
      </c>
      <c r="N75" s="21" t="s">
        <v>66</v>
      </c>
      <c r="O75" s="21">
        <v>8</v>
      </c>
    </row>
    <row r="76" spans="1:15" ht="16.5">
      <c r="A76" s="43">
        <v>7</v>
      </c>
      <c r="B76" s="197" t="s">
        <v>63</v>
      </c>
      <c r="C76" s="20">
        <v>89.453</v>
      </c>
      <c r="D76" s="20"/>
      <c r="E76" s="169"/>
      <c r="F76" s="20">
        <v>1</v>
      </c>
      <c r="G76" s="35"/>
      <c r="M76" s="41">
        <v>5</v>
      </c>
      <c r="N76" s="21" t="s">
        <v>73</v>
      </c>
      <c r="O76" s="21">
        <v>5</v>
      </c>
    </row>
    <row r="77" spans="1:15" ht="16.5">
      <c r="A77" s="43">
        <v>8</v>
      </c>
      <c r="B77" s="197" t="s">
        <v>74</v>
      </c>
      <c r="C77" s="20">
        <v>88.068</v>
      </c>
      <c r="D77" s="20"/>
      <c r="E77" s="169"/>
      <c r="F77" s="20">
        <v>1</v>
      </c>
      <c r="G77" s="35"/>
      <c r="M77" s="41">
        <v>6</v>
      </c>
      <c r="N77" s="21" t="s">
        <v>87</v>
      </c>
      <c r="O77" s="21">
        <v>5</v>
      </c>
    </row>
    <row r="78" spans="1:15" ht="16.5">
      <c r="A78" s="43">
        <v>9</v>
      </c>
      <c r="B78" s="197" t="s">
        <v>65</v>
      </c>
      <c r="C78" s="20">
        <v>84.943</v>
      </c>
      <c r="D78" s="20"/>
      <c r="E78" s="169"/>
      <c r="F78" s="20">
        <v>1</v>
      </c>
      <c r="G78" s="35"/>
      <c r="M78" s="41">
        <v>7</v>
      </c>
      <c r="N78" s="21" t="s">
        <v>74</v>
      </c>
      <c r="O78" s="170">
        <v>3</v>
      </c>
    </row>
    <row r="79" spans="1:15" ht="16.5">
      <c r="A79" s="43">
        <v>10</v>
      </c>
      <c r="B79" s="197" t="s">
        <v>76</v>
      </c>
      <c r="C79" s="20">
        <v>79.883</v>
      </c>
      <c r="D79" s="20"/>
      <c r="E79" s="169"/>
      <c r="F79" s="20">
        <v>1</v>
      </c>
      <c r="G79" s="35"/>
      <c r="M79" s="41">
        <v>8</v>
      </c>
      <c r="N79" s="21" t="s">
        <v>60</v>
      </c>
      <c r="O79" s="21">
        <v>3</v>
      </c>
    </row>
    <row r="80" spans="1:15" ht="16.5">
      <c r="A80" s="43">
        <v>11</v>
      </c>
      <c r="B80" s="197" t="s">
        <v>59</v>
      </c>
      <c r="C80" s="20">
        <v>77.734</v>
      </c>
      <c r="D80" s="20"/>
      <c r="E80" s="169"/>
      <c r="F80" s="20">
        <v>1</v>
      </c>
      <c r="M80" s="41">
        <v>9</v>
      </c>
      <c r="N80" s="21" t="s">
        <v>85</v>
      </c>
      <c r="O80" s="21">
        <v>3</v>
      </c>
    </row>
    <row r="81" spans="1:15" ht="16.5">
      <c r="A81" s="43">
        <v>12</v>
      </c>
      <c r="B81" s="197" t="s">
        <v>60</v>
      </c>
      <c r="C81" s="20">
        <v>74.431</v>
      </c>
      <c r="D81" s="20"/>
      <c r="E81" s="169"/>
      <c r="F81" s="20">
        <v>1</v>
      </c>
      <c r="G81" s="35"/>
      <c r="M81" s="41">
        <v>10</v>
      </c>
      <c r="N81" s="21" t="s">
        <v>76</v>
      </c>
      <c r="O81" s="21">
        <v>2</v>
      </c>
    </row>
    <row r="82" spans="1:19" ht="15">
      <c r="A82" s="43">
        <v>13</v>
      </c>
      <c r="B82" s="197"/>
      <c r="C82" s="20"/>
      <c r="D82" s="20"/>
      <c r="E82" s="169"/>
      <c r="F82" s="20"/>
      <c r="M82" s="41">
        <v>11</v>
      </c>
      <c r="N82" s="21" t="s">
        <v>89</v>
      </c>
      <c r="O82" s="21">
        <v>1</v>
      </c>
      <c r="R82" s="23"/>
      <c r="S82" s="23"/>
    </row>
    <row r="83" spans="1:19" ht="15">
      <c r="A83" s="43">
        <v>14</v>
      </c>
      <c r="B83" s="197"/>
      <c r="C83" s="20"/>
      <c r="D83" s="20"/>
      <c r="E83" s="169"/>
      <c r="F83" s="20"/>
      <c r="M83" s="41">
        <v>12</v>
      </c>
      <c r="N83" s="21" t="s">
        <v>63</v>
      </c>
      <c r="O83" s="21">
        <v>1</v>
      </c>
      <c r="R83" s="23"/>
      <c r="S83" s="23"/>
    </row>
    <row r="84" spans="1:19" ht="15">
      <c r="A84" s="43">
        <v>15</v>
      </c>
      <c r="B84" s="197"/>
      <c r="C84" s="20"/>
      <c r="D84" s="20"/>
      <c r="E84" s="169"/>
      <c r="F84" s="20"/>
      <c r="M84" s="41">
        <v>13</v>
      </c>
      <c r="N84" s="21" t="s">
        <v>65</v>
      </c>
      <c r="O84" s="21">
        <v>1</v>
      </c>
      <c r="R84" s="23"/>
      <c r="S84" s="23"/>
    </row>
    <row r="85" spans="1:19" ht="15">
      <c r="A85" s="43">
        <v>16</v>
      </c>
      <c r="B85" s="197"/>
      <c r="C85" s="20"/>
      <c r="D85" s="20"/>
      <c r="E85" s="169"/>
      <c r="F85" s="20"/>
      <c r="M85" s="41">
        <v>14</v>
      </c>
      <c r="N85" s="21" t="s">
        <v>59</v>
      </c>
      <c r="O85" s="21">
        <v>1</v>
      </c>
      <c r="R85" s="23"/>
      <c r="S85" s="23"/>
    </row>
    <row r="86" spans="1:19" ht="15">
      <c r="A86" s="43">
        <v>17</v>
      </c>
      <c r="B86" s="197"/>
      <c r="C86" s="20"/>
      <c r="D86" s="20"/>
      <c r="E86" s="169"/>
      <c r="F86" s="172"/>
      <c r="M86" s="41">
        <v>15</v>
      </c>
      <c r="N86" s="21" t="s">
        <v>84</v>
      </c>
      <c r="O86" s="21">
        <v>1</v>
      </c>
      <c r="R86" s="23"/>
      <c r="S86" s="23"/>
    </row>
    <row r="87" spans="1:19" ht="15">
      <c r="A87" s="43">
        <v>18</v>
      </c>
      <c r="B87" s="197"/>
      <c r="C87" s="20"/>
      <c r="D87" s="20"/>
      <c r="E87" s="169"/>
      <c r="F87" s="172"/>
      <c r="M87" s="41">
        <v>16</v>
      </c>
      <c r="N87" s="21" t="s">
        <v>116</v>
      </c>
      <c r="O87" s="21">
        <v>1</v>
      </c>
      <c r="R87" s="23"/>
      <c r="S87" s="23"/>
    </row>
    <row r="88" spans="1:19" ht="15">
      <c r="A88" s="43">
        <v>19</v>
      </c>
      <c r="B88" s="197"/>
      <c r="C88" s="20"/>
      <c r="D88" s="20"/>
      <c r="E88" s="169"/>
      <c r="F88" s="172"/>
      <c r="M88" s="41">
        <v>17</v>
      </c>
      <c r="N88" s="21" t="s">
        <v>124</v>
      </c>
      <c r="O88" s="21">
        <v>1</v>
      </c>
      <c r="R88" s="23"/>
      <c r="S88" s="23"/>
    </row>
    <row r="89" spans="1:19" ht="15">
      <c r="A89" s="43">
        <v>20</v>
      </c>
      <c r="B89" s="269"/>
      <c r="C89" s="169"/>
      <c r="D89" s="20"/>
      <c r="E89" s="169"/>
      <c r="F89" s="172"/>
      <c r="M89" s="41">
        <v>18</v>
      </c>
      <c r="N89" s="21" t="s">
        <v>107</v>
      </c>
      <c r="O89" s="21">
        <v>1</v>
      </c>
      <c r="R89" s="23"/>
      <c r="S89" s="23"/>
    </row>
    <row r="90" spans="1:19" ht="15">
      <c r="A90" s="43">
        <v>21</v>
      </c>
      <c r="B90" s="197"/>
      <c r="C90" s="20"/>
      <c r="D90" s="20"/>
      <c r="E90" s="169"/>
      <c r="F90" s="172"/>
      <c r="M90" s="41">
        <v>19</v>
      </c>
      <c r="N90" s="146"/>
      <c r="O90" s="21"/>
      <c r="R90" s="23"/>
      <c r="S90" s="23"/>
    </row>
    <row r="91" spans="1:19" ht="15">
      <c r="A91" s="43">
        <v>22</v>
      </c>
      <c r="B91" s="197"/>
      <c r="C91" s="20"/>
      <c r="D91" s="20"/>
      <c r="E91" s="169"/>
      <c r="F91" s="172"/>
      <c r="M91" s="41">
        <v>20</v>
      </c>
      <c r="N91" s="146"/>
      <c r="O91" s="21"/>
      <c r="R91" s="23"/>
      <c r="S91" s="23"/>
    </row>
    <row r="92" spans="2:19" ht="15">
      <c r="B92" s="266"/>
      <c r="C92" s="35"/>
      <c r="D92" s="34"/>
      <c r="E92" s="35"/>
      <c r="F92" s="24"/>
      <c r="M92" s="41">
        <v>21</v>
      </c>
      <c r="N92" s="146"/>
      <c r="O92" s="21"/>
      <c r="R92" s="23"/>
      <c r="S92" s="23"/>
    </row>
    <row r="93" spans="2:19" ht="15">
      <c r="B93" s="266"/>
      <c r="C93" s="35"/>
      <c r="D93" s="34"/>
      <c r="E93" s="35"/>
      <c r="F93" s="24"/>
      <c r="M93" s="42"/>
      <c r="N93" s="26"/>
      <c r="O93" s="19"/>
      <c r="R93" s="23"/>
      <c r="S93" s="23"/>
    </row>
    <row r="94" spans="2:19" ht="17.25" thickBot="1">
      <c r="B94" s="266"/>
      <c r="C94" s="35"/>
      <c r="D94" s="34"/>
      <c r="E94" s="35"/>
      <c r="F94" s="24"/>
      <c r="M94" s="42"/>
      <c r="N94" s="26"/>
      <c r="R94" s="23"/>
      <c r="S94" s="23"/>
    </row>
    <row r="95" spans="2:19" ht="16.5">
      <c r="B95" s="266"/>
      <c r="C95" s="35"/>
      <c r="D95" s="34"/>
      <c r="E95" s="35"/>
      <c r="F95" s="24"/>
      <c r="M95" s="271"/>
      <c r="N95" s="152" t="s">
        <v>64</v>
      </c>
      <c r="O95" s="61"/>
      <c r="P95" s="62"/>
      <c r="Q95" s="127"/>
      <c r="R95" s="23"/>
      <c r="S95" s="23"/>
    </row>
    <row r="96" spans="2:19" ht="16.5">
      <c r="B96" s="266"/>
      <c r="C96" s="35"/>
      <c r="D96" s="34"/>
      <c r="E96" s="35"/>
      <c r="F96" s="24"/>
      <c r="G96" s="32"/>
      <c r="H96" s="32"/>
      <c r="I96" s="32"/>
      <c r="M96" s="185"/>
      <c r="N96" s="193" t="s">
        <v>18</v>
      </c>
      <c r="O96" s="193" t="s">
        <v>22</v>
      </c>
      <c r="P96" s="273"/>
      <c r="Q96" s="274" t="s">
        <v>3</v>
      </c>
      <c r="R96" s="23"/>
      <c r="S96" s="23"/>
    </row>
    <row r="97" spans="2:17" ht="17.25" thickBot="1">
      <c r="B97" s="266"/>
      <c r="D97" s="19"/>
      <c r="E97" s="24"/>
      <c r="F97" s="24"/>
      <c r="G97" s="32"/>
      <c r="H97" s="32"/>
      <c r="I97" s="32"/>
      <c r="K97" s="23"/>
      <c r="L97" s="24"/>
      <c r="M97" s="43">
        <v>1</v>
      </c>
      <c r="N97" s="308" t="s">
        <v>66</v>
      </c>
      <c r="O97" s="22">
        <v>569.551386363636</v>
      </c>
      <c r="P97" s="22"/>
      <c r="Q97" s="21">
        <v>5</v>
      </c>
    </row>
    <row r="98" spans="1:17" ht="16.5">
      <c r="A98" s="75"/>
      <c r="B98" s="75"/>
      <c r="C98" s="62"/>
      <c r="D98" s="76"/>
      <c r="E98" s="24"/>
      <c r="F98" s="24"/>
      <c r="M98" s="41">
        <v>2</v>
      </c>
      <c r="N98" s="308" t="s">
        <v>72</v>
      </c>
      <c r="O98" s="22">
        <v>545.8166145833334</v>
      </c>
      <c r="P98" s="22"/>
      <c r="Q98" s="21">
        <v>5</v>
      </c>
    </row>
    <row r="99" spans="1:17" ht="17.25" thickBot="1">
      <c r="A99" s="77"/>
      <c r="B99" s="267" t="s">
        <v>28</v>
      </c>
      <c r="C99" s="194" t="s">
        <v>37</v>
      </c>
      <c r="D99" s="196" t="s">
        <v>56</v>
      </c>
      <c r="E99" s="24"/>
      <c r="F99" s="24"/>
      <c r="M99" s="43">
        <v>3</v>
      </c>
      <c r="N99" s="308" t="s">
        <v>87</v>
      </c>
      <c r="O99" s="22">
        <v>452.10770833333333</v>
      </c>
      <c r="P99" s="22"/>
      <c r="Q99" s="21">
        <v>5</v>
      </c>
    </row>
    <row r="100" spans="1:17" ht="16.5">
      <c r="A100" s="195">
        <v>1</v>
      </c>
      <c r="B100" s="223" t="s">
        <v>72</v>
      </c>
      <c r="C100" s="247">
        <v>2</v>
      </c>
      <c r="D100" s="195">
        <v>6</v>
      </c>
      <c r="M100" s="43">
        <v>4</v>
      </c>
      <c r="N100" s="170" t="s">
        <v>58</v>
      </c>
      <c r="O100" s="22">
        <v>375.736</v>
      </c>
      <c r="P100" s="22"/>
      <c r="Q100" s="21">
        <v>5</v>
      </c>
    </row>
    <row r="101" spans="1:17" ht="16.5">
      <c r="A101" s="172">
        <v>2</v>
      </c>
      <c r="B101" s="223" t="s">
        <v>66</v>
      </c>
      <c r="C101" s="170">
        <v>3</v>
      </c>
      <c r="D101" s="172">
        <v>4</v>
      </c>
      <c r="E101" s="32"/>
      <c r="F101" s="32"/>
      <c r="J101" s="32"/>
      <c r="K101" s="33"/>
      <c r="L101" s="32"/>
      <c r="M101" s="43">
        <v>5</v>
      </c>
      <c r="N101" s="308" t="s">
        <v>88</v>
      </c>
      <c r="O101" s="22">
        <v>375.5</v>
      </c>
      <c r="P101" s="22"/>
      <c r="Q101" s="21">
        <v>5</v>
      </c>
    </row>
    <row r="102" spans="1:17" ht="16.5">
      <c r="A102" s="172">
        <v>3</v>
      </c>
      <c r="B102" s="223" t="s">
        <v>84</v>
      </c>
      <c r="C102" s="170">
        <v>1</v>
      </c>
      <c r="D102" s="172">
        <v>1</v>
      </c>
      <c r="E102" s="32"/>
      <c r="F102" s="32"/>
      <c r="J102" s="32"/>
      <c r="K102" s="33"/>
      <c r="L102" s="32"/>
      <c r="M102" s="41">
        <v>6</v>
      </c>
      <c r="N102" s="308" t="s">
        <v>85</v>
      </c>
      <c r="O102" s="22">
        <v>259.38599999999997</v>
      </c>
      <c r="P102" s="22"/>
      <c r="Q102" s="21">
        <v>3</v>
      </c>
    </row>
    <row r="103" spans="1:17" s="32" customFormat="1" ht="16.5">
      <c r="A103" s="172">
        <v>4</v>
      </c>
      <c r="B103" s="223" t="s">
        <v>85</v>
      </c>
      <c r="C103" s="170"/>
      <c r="D103" s="172">
        <v>1</v>
      </c>
      <c r="E103" s="23"/>
      <c r="F103" s="23"/>
      <c r="G103" s="23"/>
      <c r="H103" s="23"/>
      <c r="I103" s="23"/>
      <c r="J103" s="23"/>
      <c r="K103" s="24"/>
      <c r="L103" s="23"/>
      <c r="M103" s="43">
        <v>7</v>
      </c>
      <c r="N103" s="308" t="s">
        <v>73</v>
      </c>
      <c r="O103" s="22">
        <v>232.23163636363637</v>
      </c>
      <c r="P103" s="22"/>
      <c r="Q103" s="21">
        <v>4</v>
      </c>
    </row>
    <row r="104" spans="1:17" s="32" customFormat="1" ht="16.5">
      <c r="A104" s="195">
        <v>5</v>
      </c>
      <c r="B104" s="223" t="s">
        <v>60</v>
      </c>
      <c r="C104" s="170"/>
      <c r="D104" s="172">
        <v>1</v>
      </c>
      <c r="E104" s="23"/>
      <c r="F104" s="23"/>
      <c r="G104" s="23"/>
      <c r="H104" s="23"/>
      <c r="I104" s="23"/>
      <c r="J104" s="23"/>
      <c r="K104" s="24"/>
      <c r="L104" s="23"/>
      <c r="M104" s="43">
        <v>8</v>
      </c>
      <c r="N104" s="308" t="s">
        <v>74</v>
      </c>
      <c r="O104" s="22">
        <v>152.131</v>
      </c>
      <c r="P104" s="22"/>
      <c r="Q104" s="21">
        <v>2</v>
      </c>
    </row>
    <row r="105" spans="1:17" ht="17.25" thickBot="1">
      <c r="A105" s="172">
        <v>6</v>
      </c>
      <c r="B105" s="223" t="s">
        <v>87</v>
      </c>
      <c r="C105" s="170"/>
      <c r="D105" s="172">
        <v>1</v>
      </c>
      <c r="M105" s="43">
        <v>9</v>
      </c>
      <c r="N105" s="170" t="s">
        <v>84</v>
      </c>
      <c r="O105" s="22">
        <v>136.36363636363635</v>
      </c>
      <c r="P105" s="22"/>
      <c r="Q105" s="21">
        <v>1</v>
      </c>
    </row>
    <row r="106" spans="1:17" ht="16.5">
      <c r="A106" s="172"/>
      <c r="B106" s="279"/>
      <c r="C106" s="170"/>
      <c r="D106" s="172"/>
      <c r="J106" s="250"/>
      <c r="K106" s="23"/>
      <c r="L106" s="24"/>
      <c r="M106" s="41">
        <v>10</v>
      </c>
      <c r="N106" s="308" t="s">
        <v>76</v>
      </c>
      <c r="O106" s="21">
        <v>113.737</v>
      </c>
      <c r="P106" s="21"/>
      <c r="Q106" s="21">
        <v>2</v>
      </c>
    </row>
    <row r="107" spans="1:17" ht="16.5">
      <c r="A107" s="172"/>
      <c r="B107" s="223"/>
      <c r="C107" s="170"/>
      <c r="D107" s="172"/>
      <c r="J107" s="252"/>
      <c r="K107" s="23"/>
      <c r="L107" s="272">
        <v>70</v>
      </c>
      <c r="M107" s="43">
        <v>11</v>
      </c>
      <c r="N107" s="308" t="s">
        <v>116</v>
      </c>
      <c r="O107" s="21">
        <v>96.387</v>
      </c>
      <c r="P107" s="21"/>
      <c r="Q107" s="21">
        <v>1</v>
      </c>
    </row>
    <row r="108" spans="1:17" ht="16.5">
      <c r="A108" s="195"/>
      <c r="B108" s="223"/>
      <c r="C108" s="170"/>
      <c r="D108" s="172"/>
      <c r="J108" s="21">
        <v>1</v>
      </c>
      <c r="K108" s="25"/>
      <c r="L108" s="272"/>
      <c r="M108" s="43">
        <v>12</v>
      </c>
      <c r="N108" s="170" t="s">
        <v>63</v>
      </c>
      <c r="O108" s="22">
        <v>89.453</v>
      </c>
      <c r="P108" s="22"/>
      <c r="Q108" s="21">
        <v>1</v>
      </c>
    </row>
    <row r="109" spans="1:17" ht="16.5">
      <c r="A109" s="172"/>
      <c r="B109" s="223"/>
      <c r="C109" s="170"/>
      <c r="D109" s="172"/>
      <c r="J109" s="21">
        <v>2</v>
      </c>
      <c r="K109" s="251"/>
      <c r="L109" s="272"/>
      <c r="M109" s="43">
        <v>13</v>
      </c>
      <c r="N109" s="21" t="s">
        <v>65</v>
      </c>
      <c r="O109" s="22">
        <v>84.943</v>
      </c>
      <c r="P109" s="22"/>
      <c r="Q109" s="21">
        <v>1</v>
      </c>
    </row>
    <row r="110" spans="1:17" ht="16.5">
      <c r="A110" s="172"/>
      <c r="B110" s="223"/>
      <c r="C110" s="170"/>
      <c r="D110" s="172"/>
      <c r="J110" s="21"/>
      <c r="K110" s="23"/>
      <c r="L110" s="105"/>
      <c r="M110" s="43">
        <v>14</v>
      </c>
      <c r="N110" s="308" t="s">
        <v>59</v>
      </c>
      <c r="O110" s="22">
        <v>77.734</v>
      </c>
      <c r="P110" s="22"/>
      <c r="Q110" s="21">
        <v>1</v>
      </c>
    </row>
    <row r="111" spans="1:17" ht="16.5">
      <c r="A111" s="172"/>
      <c r="B111" s="223"/>
      <c r="C111" s="170"/>
      <c r="D111" s="172"/>
      <c r="J111" s="21"/>
      <c r="K111" s="23"/>
      <c r="L111" s="24"/>
      <c r="M111" s="43">
        <v>15</v>
      </c>
      <c r="N111" s="21" t="s">
        <v>60</v>
      </c>
      <c r="O111" s="22">
        <v>76.989</v>
      </c>
      <c r="P111" s="22"/>
      <c r="Q111" s="21">
        <v>1</v>
      </c>
    </row>
    <row r="112" spans="1:21" ht="16.5">
      <c r="A112" s="195"/>
      <c r="B112" s="223"/>
      <c r="C112" s="170"/>
      <c r="D112" s="172"/>
      <c r="J112" s="21"/>
      <c r="K112" s="23"/>
      <c r="L112" s="24"/>
      <c r="M112" s="43">
        <v>16</v>
      </c>
      <c r="N112" s="21" t="s">
        <v>107</v>
      </c>
      <c r="O112" s="22">
        <v>66.74107142857143</v>
      </c>
      <c r="P112" s="22"/>
      <c r="Q112" s="21">
        <v>1</v>
      </c>
      <c r="U112" s="32"/>
    </row>
    <row r="113" spans="1:19" ht="15">
      <c r="A113" s="172"/>
      <c r="B113" s="223"/>
      <c r="C113" s="170"/>
      <c r="D113" s="172"/>
      <c r="J113" s="21"/>
      <c r="K113" s="23"/>
      <c r="L113" s="24"/>
      <c r="M113" s="43"/>
      <c r="N113" s="20"/>
      <c r="O113" s="170"/>
      <c r="P113" s="22"/>
      <c r="Q113" s="22"/>
      <c r="R113" s="23"/>
      <c r="S113" s="23"/>
    </row>
    <row r="114" spans="1:20" ht="15">
      <c r="A114" s="172"/>
      <c r="B114" s="223"/>
      <c r="C114" s="170"/>
      <c r="D114" s="172"/>
      <c r="J114" s="21"/>
      <c r="K114" s="23"/>
      <c r="L114" s="24"/>
      <c r="M114" s="43"/>
      <c r="N114" s="139"/>
      <c r="O114" s="43"/>
      <c r="P114" s="49"/>
      <c r="Q114" s="49"/>
      <c r="R114" s="23"/>
      <c r="S114" s="23"/>
      <c r="T114" s="51"/>
    </row>
    <row r="115" spans="1:17" ht="16.5">
      <c r="A115" s="172"/>
      <c r="B115" s="223"/>
      <c r="C115" s="170"/>
      <c r="D115" s="172"/>
      <c r="M115" s="43"/>
      <c r="N115" s="197"/>
      <c r="O115" s="43"/>
      <c r="P115" s="43"/>
      <c r="Q115" s="49"/>
    </row>
    <row r="116" spans="1:21" ht="16.5">
      <c r="A116" s="195"/>
      <c r="B116" s="223"/>
      <c r="C116" s="170"/>
      <c r="D116" s="172"/>
      <c r="M116" s="43"/>
      <c r="N116" s="139"/>
      <c r="O116" s="43"/>
      <c r="P116" s="49"/>
      <c r="Q116" s="49"/>
      <c r="T116" s="51"/>
      <c r="U116" s="52"/>
    </row>
    <row r="117" spans="1:15" ht="16.5">
      <c r="A117" s="172"/>
      <c r="B117" s="223"/>
      <c r="C117" s="170"/>
      <c r="D117" s="172"/>
      <c r="M117" s="111"/>
      <c r="N117" s="52"/>
      <c r="O117" s="111"/>
    </row>
    <row r="118" spans="1:14" ht="16.5">
      <c r="A118" s="172"/>
      <c r="B118" s="223"/>
      <c r="C118" s="170"/>
      <c r="D118" s="172"/>
      <c r="M118" s="111"/>
      <c r="N118" s="52"/>
    </row>
    <row r="119" spans="1:17" ht="17.25" thickBot="1">
      <c r="A119" s="34"/>
      <c r="B119" s="257" t="s">
        <v>38</v>
      </c>
      <c r="C119" s="258">
        <f>SUM(C100:C118)</f>
        <v>6</v>
      </c>
      <c r="D119" s="259">
        <f>SUM(D100:D118)</f>
        <v>14</v>
      </c>
      <c r="P119" s="105"/>
      <c r="Q119" s="105"/>
    </row>
    <row r="120" spans="1:18" ht="17.25" thickBot="1">
      <c r="A120" s="34"/>
      <c r="B120" s="198" t="s">
        <v>57</v>
      </c>
      <c r="C120" s="248"/>
      <c r="D120" s="199">
        <f>SUM(C119:D119)</f>
        <v>20</v>
      </c>
      <c r="M120" s="200"/>
      <c r="N120" s="201"/>
      <c r="O120" s="184"/>
      <c r="P120" s="184"/>
      <c r="Q120" s="184"/>
      <c r="R120" s="202"/>
    </row>
    <row r="121" spans="1:18" ht="16.5">
      <c r="A121" s="34"/>
      <c r="B121" s="24"/>
      <c r="C121" s="173"/>
      <c r="D121" s="34"/>
      <c r="M121" s="207"/>
      <c r="N121" s="208" t="s">
        <v>29</v>
      </c>
      <c r="O121" s="78"/>
      <c r="P121" s="209" t="s">
        <v>39</v>
      </c>
      <c r="Q121" s="208" t="s">
        <v>5</v>
      </c>
      <c r="R121" s="206" t="s">
        <v>3</v>
      </c>
    </row>
    <row r="122" spans="1:18" ht="16.5">
      <c r="A122" s="34"/>
      <c r="B122" s="24"/>
      <c r="C122" s="173"/>
      <c r="D122" s="34"/>
      <c r="M122" s="41">
        <v>1</v>
      </c>
      <c r="N122" s="210" t="s">
        <v>66</v>
      </c>
      <c r="O122" s="139" t="s">
        <v>75</v>
      </c>
      <c r="P122" s="268"/>
      <c r="Q122" s="41" t="s">
        <v>108</v>
      </c>
      <c r="R122" s="49">
        <v>111.71875</v>
      </c>
    </row>
    <row r="123" spans="1:18" ht="15.75" thickBot="1">
      <c r="A123" s="34"/>
      <c r="B123" s="24"/>
      <c r="C123" s="173"/>
      <c r="D123" s="34"/>
      <c r="M123" s="41">
        <v>2</v>
      </c>
      <c r="N123" s="210" t="s">
        <v>72</v>
      </c>
      <c r="O123" s="139" t="s">
        <v>75</v>
      </c>
      <c r="P123" s="109"/>
      <c r="Q123" s="41" t="s">
        <v>96</v>
      </c>
      <c r="R123" s="49">
        <v>105.69661458333333</v>
      </c>
    </row>
    <row r="124" spans="1:18" ht="16.5">
      <c r="A124" s="73"/>
      <c r="B124" s="149" t="s">
        <v>20</v>
      </c>
      <c r="C124" s="61"/>
      <c r="D124" s="61"/>
      <c r="E124" s="61"/>
      <c r="F124" s="61"/>
      <c r="G124" s="61"/>
      <c r="H124" s="71"/>
      <c r="L124" s="19">
        <v>6</v>
      </c>
      <c r="M124" s="41">
        <v>3</v>
      </c>
      <c r="N124" s="210" t="s">
        <v>72</v>
      </c>
      <c r="O124" s="139" t="s">
        <v>69</v>
      </c>
      <c r="P124" s="268"/>
      <c r="Q124" s="41" t="s">
        <v>80</v>
      </c>
      <c r="R124" s="49">
        <v>107.813</v>
      </c>
    </row>
    <row r="125" spans="1:18" ht="16.5">
      <c r="A125" s="203"/>
      <c r="B125" s="53" t="s">
        <v>2</v>
      </c>
      <c r="C125" s="204" t="s">
        <v>18</v>
      </c>
      <c r="D125" s="53"/>
      <c r="E125" s="53"/>
      <c r="F125" s="53" t="s">
        <v>5</v>
      </c>
      <c r="G125" s="205" t="s">
        <v>39</v>
      </c>
      <c r="H125" s="206" t="s">
        <v>3</v>
      </c>
      <c r="M125" s="41">
        <v>4</v>
      </c>
      <c r="N125" s="210" t="s">
        <v>60</v>
      </c>
      <c r="O125" s="139" t="s">
        <v>51</v>
      </c>
      <c r="P125" s="268"/>
      <c r="Q125" s="41" t="s">
        <v>105</v>
      </c>
      <c r="R125" s="49">
        <v>101.3671875</v>
      </c>
    </row>
    <row r="126" spans="1:18" ht="16.5">
      <c r="A126" s="41">
        <v>1</v>
      </c>
      <c r="B126" s="319" t="s">
        <v>145</v>
      </c>
      <c r="C126" s="146" t="s">
        <v>72</v>
      </c>
      <c r="D126" s="312"/>
      <c r="E126" s="20"/>
      <c r="F126" s="20" t="s">
        <v>146</v>
      </c>
      <c r="G126" s="109"/>
      <c r="H126" s="20">
        <v>62.381</v>
      </c>
      <c r="M126" s="41">
        <v>5</v>
      </c>
      <c r="N126" s="210" t="s">
        <v>85</v>
      </c>
      <c r="O126" s="139" t="s">
        <v>86</v>
      </c>
      <c r="P126" s="268"/>
      <c r="Q126" s="41" t="s">
        <v>93</v>
      </c>
      <c r="R126" s="49">
        <v>107.5</v>
      </c>
    </row>
    <row r="127" spans="1:18" ht="16.5">
      <c r="A127" s="41">
        <v>2</v>
      </c>
      <c r="B127" s="21" t="s">
        <v>148</v>
      </c>
      <c r="C127" s="20" t="s">
        <v>156</v>
      </c>
      <c r="D127" s="20"/>
      <c r="E127" s="20"/>
      <c r="F127" s="20" t="s">
        <v>157</v>
      </c>
      <c r="G127" s="109" t="s">
        <v>61</v>
      </c>
      <c r="H127" s="20">
        <v>61.328</v>
      </c>
      <c r="M127" s="41">
        <v>6</v>
      </c>
      <c r="N127" s="210" t="s">
        <v>72</v>
      </c>
      <c r="O127" s="139" t="s">
        <v>62</v>
      </c>
      <c r="P127" s="268"/>
      <c r="Q127" s="41" t="s">
        <v>82</v>
      </c>
      <c r="R127" s="49">
        <v>113.21</v>
      </c>
    </row>
    <row r="128" spans="1:19" s="31" customFormat="1" ht="16.5">
      <c r="A128" s="41">
        <v>3</v>
      </c>
      <c r="B128" s="21" t="s">
        <v>75</v>
      </c>
      <c r="C128" s="20" t="s">
        <v>66</v>
      </c>
      <c r="D128" s="20"/>
      <c r="E128" s="20"/>
      <c r="F128" s="20" t="s">
        <v>108</v>
      </c>
      <c r="G128" s="109"/>
      <c r="H128" s="20">
        <v>111.71875</v>
      </c>
      <c r="J128" s="41"/>
      <c r="K128" s="105"/>
      <c r="L128" s="42"/>
      <c r="M128" s="41">
        <v>7</v>
      </c>
      <c r="N128" s="210" t="s">
        <v>72</v>
      </c>
      <c r="O128" s="139" t="s">
        <v>112</v>
      </c>
      <c r="P128" s="268" t="s">
        <v>61</v>
      </c>
      <c r="Q128" s="41" t="s">
        <v>152</v>
      </c>
      <c r="R128" s="49">
        <v>191.25</v>
      </c>
      <c r="S128" s="24"/>
    </row>
    <row r="129" spans="1:19" s="31" customFormat="1" ht="16.5">
      <c r="A129" s="41"/>
      <c r="B129" s="21" t="s">
        <v>69</v>
      </c>
      <c r="C129" s="20" t="s">
        <v>72</v>
      </c>
      <c r="D129" s="20"/>
      <c r="E129" s="20"/>
      <c r="F129" s="20" t="s">
        <v>80</v>
      </c>
      <c r="G129" s="109"/>
      <c r="H129" s="20">
        <v>107.813</v>
      </c>
      <c r="J129" s="41"/>
      <c r="K129" s="105"/>
      <c r="L129" s="42"/>
      <c r="M129" s="41"/>
      <c r="N129" s="210" t="s">
        <v>87</v>
      </c>
      <c r="O129" s="139" t="s">
        <v>112</v>
      </c>
      <c r="P129" s="109" t="s">
        <v>61</v>
      </c>
      <c r="Q129" s="41" t="s">
        <v>159</v>
      </c>
      <c r="R129" s="49">
        <v>131.563</v>
      </c>
      <c r="S129" s="24"/>
    </row>
    <row r="130" spans="1:19" s="31" customFormat="1" ht="16.5">
      <c r="A130" s="41">
        <v>4</v>
      </c>
      <c r="B130" s="21" t="s">
        <v>50</v>
      </c>
      <c r="C130" s="20" t="s">
        <v>72</v>
      </c>
      <c r="D130" s="20"/>
      <c r="E130" s="20"/>
      <c r="F130" s="20" t="s">
        <v>136</v>
      </c>
      <c r="G130" s="109"/>
      <c r="H130" s="20">
        <v>97.656</v>
      </c>
      <c r="J130" s="139">
        <f>G159*453.5924</f>
        <v>3628.7392</v>
      </c>
      <c r="K130" s="21">
        <f>H159*28.34953</f>
        <v>425.24295</v>
      </c>
      <c r="L130" s="21">
        <f>I159*1.771845</f>
        <v>26.577675</v>
      </c>
      <c r="M130" s="41">
        <v>8</v>
      </c>
      <c r="N130" s="307" t="s">
        <v>72</v>
      </c>
      <c r="O130" s="284" t="s">
        <v>112</v>
      </c>
      <c r="P130" s="255" t="s">
        <v>61</v>
      </c>
      <c r="Q130" s="285" t="s">
        <v>160</v>
      </c>
      <c r="R130" s="286">
        <v>131.172</v>
      </c>
      <c r="S130" s="24"/>
    </row>
    <row r="131" spans="1:19" s="31" customFormat="1" ht="16.5">
      <c r="A131" s="41">
        <v>5</v>
      </c>
      <c r="B131" s="21" t="s">
        <v>78</v>
      </c>
      <c r="C131" s="20" t="s">
        <v>72</v>
      </c>
      <c r="D131" s="167"/>
      <c r="E131" s="306"/>
      <c r="F131" s="20" t="s">
        <v>155</v>
      </c>
      <c r="G131" s="109" t="s">
        <v>61</v>
      </c>
      <c r="H131" s="20">
        <v>67.246</v>
      </c>
      <c r="J131" s="139" t="e">
        <f>#REF!*453.5924</f>
        <v>#REF!</v>
      </c>
      <c r="K131" s="21" t="e">
        <f>#REF!*28.34953</f>
        <v>#REF!</v>
      </c>
      <c r="L131" s="21" t="e">
        <f>#REF!*1.771845</f>
        <v>#REF!</v>
      </c>
      <c r="M131" s="41">
        <v>9</v>
      </c>
      <c r="N131" s="210" t="s">
        <v>66</v>
      </c>
      <c r="O131" s="139" t="s">
        <v>119</v>
      </c>
      <c r="P131" s="255" t="s">
        <v>61</v>
      </c>
      <c r="Q131" s="41" t="s">
        <v>153</v>
      </c>
      <c r="R131" s="49">
        <v>116.146</v>
      </c>
      <c r="S131" s="24"/>
    </row>
    <row r="132" spans="1:18" s="31" customFormat="1" ht="16.5">
      <c r="A132" s="41">
        <v>6</v>
      </c>
      <c r="B132" s="21" t="s">
        <v>51</v>
      </c>
      <c r="C132" s="20" t="s">
        <v>60</v>
      </c>
      <c r="D132" s="20"/>
      <c r="E132" s="20"/>
      <c r="F132" s="20" t="s">
        <v>105</v>
      </c>
      <c r="G132" s="109"/>
      <c r="H132" s="20">
        <v>101.367</v>
      </c>
      <c r="M132" s="41">
        <v>10</v>
      </c>
      <c r="N132" s="307" t="s">
        <v>66</v>
      </c>
      <c r="O132" s="284" t="s">
        <v>119</v>
      </c>
      <c r="P132" s="109" t="s">
        <v>61</v>
      </c>
      <c r="Q132" s="285" t="s">
        <v>162</v>
      </c>
      <c r="R132" s="286">
        <v>102.517</v>
      </c>
    </row>
    <row r="133" spans="1:18" s="31" customFormat="1" ht="16.5">
      <c r="A133" s="41">
        <v>7</v>
      </c>
      <c r="B133" s="20" t="s">
        <v>86</v>
      </c>
      <c r="C133" s="20" t="s">
        <v>85</v>
      </c>
      <c r="D133" s="20"/>
      <c r="E133" s="306"/>
      <c r="F133" s="20" t="s">
        <v>93</v>
      </c>
      <c r="G133" s="109"/>
      <c r="H133" s="20">
        <v>107.5</v>
      </c>
      <c r="I133" s="32"/>
      <c r="M133" s="41">
        <v>11</v>
      </c>
      <c r="N133" s="210" t="s">
        <v>72</v>
      </c>
      <c r="O133" s="139" t="s">
        <v>119</v>
      </c>
      <c r="P133" s="109" t="s">
        <v>61</v>
      </c>
      <c r="Q133" s="41" t="s">
        <v>163</v>
      </c>
      <c r="R133" s="49">
        <v>100.347</v>
      </c>
    </row>
    <row r="134" spans="1:18" s="31" customFormat="1" ht="16.5">
      <c r="A134" s="41">
        <v>8</v>
      </c>
      <c r="B134" s="21" t="s">
        <v>132</v>
      </c>
      <c r="C134" s="146" t="s">
        <v>58</v>
      </c>
      <c r="D134" s="312"/>
      <c r="E134" s="20"/>
      <c r="F134" s="146" t="s">
        <v>133</v>
      </c>
      <c r="G134" s="109"/>
      <c r="H134" s="20">
        <v>70.573</v>
      </c>
      <c r="I134" s="32"/>
      <c r="M134" s="41">
        <v>13</v>
      </c>
      <c r="N134" s="210" t="s">
        <v>72</v>
      </c>
      <c r="O134" s="139" t="s">
        <v>102</v>
      </c>
      <c r="P134" s="268"/>
      <c r="Q134" s="41" t="s">
        <v>129</v>
      </c>
      <c r="R134" s="49">
        <v>118.75</v>
      </c>
    </row>
    <row r="135" spans="1:18" s="31" customFormat="1" ht="16.5">
      <c r="A135" s="41">
        <v>9</v>
      </c>
      <c r="B135" s="21" t="s">
        <v>62</v>
      </c>
      <c r="C135" s="20" t="s">
        <v>72</v>
      </c>
      <c r="D135" s="20"/>
      <c r="E135" s="20"/>
      <c r="F135" s="20" t="s">
        <v>82</v>
      </c>
      <c r="G135" s="109"/>
      <c r="H135" s="20">
        <v>113.21</v>
      </c>
      <c r="I135" s="32"/>
      <c r="M135" s="41">
        <v>14</v>
      </c>
      <c r="N135" s="210" t="s">
        <v>66</v>
      </c>
      <c r="O135" s="139" t="s">
        <v>102</v>
      </c>
      <c r="P135" s="109" t="s">
        <v>61</v>
      </c>
      <c r="Q135" s="41" t="s">
        <v>161</v>
      </c>
      <c r="R135" s="49">
        <v>103.516</v>
      </c>
    </row>
    <row r="136" spans="1:19" s="31" customFormat="1" ht="16.5">
      <c r="A136" s="41">
        <v>10</v>
      </c>
      <c r="B136" s="21" t="s">
        <v>90</v>
      </c>
      <c r="C136" s="20" t="s">
        <v>58</v>
      </c>
      <c r="D136" s="159"/>
      <c r="E136" s="20"/>
      <c r="F136" s="20" t="s">
        <v>110</v>
      </c>
      <c r="G136" s="109"/>
      <c r="H136" s="20">
        <v>69.23076923076923</v>
      </c>
      <c r="I136" s="32"/>
      <c r="J136" s="32"/>
      <c r="K136" s="33"/>
      <c r="L136" s="32"/>
      <c r="M136" s="41">
        <v>15</v>
      </c>
      <c r="N136" s="307" t="s">
        <v>72</v>
      </c>
      <c r="O136" s="284" t="s">
        <v>102</v>
      </c>
      <c r="P136" s="268"/>
      <c r="Q136" s="285" t="s">
        <v>137</v>
      </c>
      <c r="R136" s="286">
        <v>101.318</v>
      </c>
      <c r="S136" s="23"/>
    </row>
    <row r="137" spans="1:19" s="31" customFormat="1" ht="16.5">
      <c r="A137" s="41">
        <v>11</v>
      </c>
      <c r="B137" s="21" t="s">
        <v>117</v>
      </c>
      <c r="C137" s="146" t="s">
        <v>72</v>
      </c>
      <c r="D137" s="314"/>
      <c r="E137" s="146"/>
      <c r="F137" s="146" t="s">
        <v>144</v>
      </c>
      <c r="G137" s="109"/>
      <c r="H137" s="282">
        <v>96.387</v>
      </c>
      <c r="I137" s="32"/>
      <c r="J137" s="32"/>
      <c r="K137" s="33"/>
      <c r="L137" s="32"/>
      <c r="M137" s="41">
        <v>16</v>
      </c>
      <c r="N137" s="307" t="s">
        <v>66</v>
      </c>
      <c r="O137" s="284" t="s">
        <v>49</v>
      </c>
      <c r="P137" s="268"/>
      <c r="Q137" s="285" t="s">
        <v>92</v>
      </c>
      <c r="R137" s="286">
        <v>139.488636363636</v>
      </c>
      <c r="S137" s="23"/>
    </row>
    <row r="138" spans="1:19" s="31" customFormat="1" ht="16.5">
      <c r="A138" s="41">
        <v>12</v>
      </c>
      <c r="B138" s="21" t="s">
        <v>127</v>
      </c>
      <c r="C138" s="146" t="s">
        <v>73</v>
      </c>
      <c r="D138" s="312"/>
      <c r="E138" s="20"/>
      <c r="F138" s="146" t="s">
        <v>135</v>
      </c>
      <c r="G138" s="109"/>
      <c r="H138" s="20">
        <v>60.243</v>
      </c>
      <c r="I138" s="32"/>
      <c r="J138" s="32"/>
      <c r="K138" s="33"/>
      <c r="L138" s="32"/>
      <c r="M138" s="41">
        <v>17</v>
      </c>
      <c r="N138" s="144" t="s">
        <v>84</v>
      </c>
      <c r="O138" s="20" t="s">
        <v>49</v>
      </c>
      <c r="P138" s="268"/>
      <c r="Q138" s="41" t="s">
        <v>94</v>
      </c>
      <c r="R138" s="49">
        <v>136.36363636363635</v>
      </c>
      <c r="S138" s="23"/>
    </row>
    <row r="139" spans="1:19" ht="19.5">
      <c r="A139" s="41">
        <v>13</v>
      </c>
      <c r="B139" s="21" t="s">
        <v>112</v>
      </c>
      <c r="C139" s="146" t="s">
        <v>72</v>
      </c>
      <c r="D139" s="312"/>
      <c r="E139" s="20"/>
      <c r="F139" s="146" t="s">
        <v>152</v>
      </c>
      <c r="G139" s="109" t="s">
        <v>61</v>
      </c>
      <c r="H139" s="20">
        <v>191.25</v>
      </c>
      <c r="I139" s="29"/>
      <c r="J139" s="32"/>
      <c r="K139" s="33"/>
      <c r="L139" s="32"/>
      <c r="M139" s="41">
        <v>18</v>
      </c>
      <c r="N139" s="210" t="s">
        <v>66</v>
      </c>
      <c r="O139" s="139" t="s">
        <v>49</v>
      </c>
      <c r="P139" s="268"/>
      <c r="Q139" s="41" t="s">
        <v>81</v>
      </c>
      <c r="R139" s="49">
        <v>128.977</v>
      </c>
      <c r="S139" s="110"/>
    </row>
    <row r="140" spans="1:19" s="29" customFormat="1" ht="19.5">
      <c r="A140" s="41">
        <v>14</v>
      </c>
      <c r="B140" s="21" t="s">
        <v>67</v>
      </c>
      <c r="C140" s="20" t="s">
        <v>87</v>
      </c>
      <c r="D140" s="20"/>
      <c r="E140" s="306"/>
      <c r="F140" s="20" t="s">
        <v>97</v>
      </c>
      <c r="G140" s="109"/>
      <c r="H140" s="20">
        <v>41.14583333333333</v>
      </c>
      <c r="J140" s="32"/>
      <c r="K140" s="33"/>
      <c r="L140" s="32"/>
      <c r="M140" s="41">
        <v>19</v>
      </c>
      <c r="N140" s="307" t="s">
        <v>84</v>
      </c>
      <c r="O140" s="284" t="s">
        <v>49</v>
      </c>
      <c r="P140" s="268"/>
      <c r="Q140" s="285" t="s">
        <v>95</v>
      </c>
      <c r="R140" s="285">
        <v>117.04545454545455</v>
      </c>
      <c r="S140" s="24"/>
    </row>
    <row r="141" spans="1:19" s="29" customFormat="1" ht="19.5">
      <c r="A141" s="41">
        <v>15</v>
      </c>
      <c r="B141" s="21" t="s">
        <v>119</v>
      </c>
      <c r="C141" s="146" t="s">
        <v>66</v>
      </c>
      <c r="D141" s="312"/>
      <c r="E141" s="20"/>
      <c r="F141" s="20" t="s">
        <v>153</v>
      </c>
      <c r="G141" s="109" t="s">
        <v>61</v>
      </c>
      <c r="H141" s="20">
        <v>116.146</v>
      </c>
      <c r="J141" s="32"/>
      <c r="K141" s="33"/>
      <c r="L141" s="32"/>
      <c r="M141" s="41">
        <v>20</v>
      </c>
      <c r="N141" s="307" t="s">
        <v>66</v>
      </c>
      <c r="O141" s="284" t="s">
        <v>49</v>
      </c>
      <c r="P141" s="268"/>
      <c r="Q141" s="285" t="s">
        <v>71</v>
      </c>
      <c r="R141" s="286">
        <v>102.557</v>
      </c>
      <c r="S141" s="50"/>
    </row>
    <row r="142" spans="1:18" s="29" customFormat="1" ht="19.5">
      <c r="A142" s="41">
        <v>16</v>
      </c>
      <c r="B142" s="21" t="s">
        <v>123</v>
      </c>
      <c r="C142" s="146" t="s">
        <v>66</v>
      </c>
      <c r="D142" s="312"/>
      <c r="E142" s="313"/>
      <c r="F142" s="146" t="s">
        <v>154</v>
      </c>
      <c r="G142" s="109" t="s">
        <v>61</v>
      </c>
      <c r="H142" s="20">
        <v>98.682</v>
      </c>
      <c r="J142" s="32">
        <v>0</v>
      </c>
      <c r="K142" s="18">
        <v>396.89342</v>
      </c>
      <c r="L142" s="23">
        <v>12.402915</v>
      </c>
      <c r="M142" s="261" t="s">
        <v>45</v>
      </c>
      <c r="N142" s="262">
        <f>COUNT(R122:R141)</f>
        <v>20</v>
      </c>
      <c r="O142" s="263" t="s">
        <v>36</v>
      </c>
      <c r="P142" s="264"/>
      <c r="Q142" s="264"/>
      <c r="R142" s="264"/>
    </row>
    <row r="143" spans="1:18" s="29" customFormat="1" ht="19.5">
      <c r="A143" s="41">
        <v>17</v>
      </c>
      <c r="B143" s="21" t="s">
        <v>77</v>
      </c>
      <c r="C143" s="146" t="s">
        <v>72</v>
      </c>
      <c r="D143" s="21"/>
      <c r="E143" s="306"/>
      <c r="F143" s="20" t="s">
        <v>109</v>
      </c>
      <c r="G143" s="109"/>
      <c r="H143" s="20">
        <v>97.32142857142857</v>
      </c>
      <c r="I143" s="23"/>
      <c r="J143" s="23">
        <v>0</v>
      </c>
      <c r="K143" s="18">
        <v>340.19436</v>
      </c>
      <c r="L143" s="23">
        <v>17.718449999999997</v>
      </c>
      <c r="M143" s="23"/>
      <c r="N143" s="31"/>
      <c r="O143" s="31"/>
      <c r="P143" s="31"/>
      <c r="Q143" s="31"/>
      <c r="R143" s="31"/>
    </row>
    <row r="144" spans="1:18" s="29" customFormat="1" ht="19.5">
      <c r="A144" s="41">
        <v>18</v>
      </c>
      <c r="B144" s="21" t="s">
        <v>102</v>
      </c>
      <c r="C144" s="146" t="s">
        <v>72</v>
      </c>
      <c r="D144" s="314"/>
      <c r="E144" s="314"/>
      <c r="F144" s="146" t="s">
        <v>129</v>
      </c>
      <c r="G144" s="310"/>
      <c r="H144" s="282">
        <v>118.75</v>
      </c>
      <c r="I144" s="23"/>
      <c r="J144" s="23"/>
      <c r="K144" s="18"/>
      <c r="L144" s="23"/>
      <c r="M144" s="23"/>
      <c r="N144" s="31"/>
      <c r="O144" s="31"/>
      <c r="P144" s="31"/>
      <c r="Q144" s="31"/>
      <c r="R144" s="31"/>
    </row>
    <row r="145" spans="1:18" s="29" customFormat="1" ht="19.5">
      <c r="A145" s="41">
        <v>19</v>
      </c>
      <c r="B145" s="21" t="s">
        <v>149</v>
      </c>
      <c r="C145" s="146" t="s">
        <v>58</v>
      </c>
      <c r="D145" s="312"/>
      <c r="E145" s="20"/>
      <c r="F145" s="20" t="s">
        <v>158</v>
      </c>
      <c r="G145" s="109" t="s">
        <v>61</v>
      </c>
      <c r="H145" s="20">
        <v>53.516</v>
      </c>
      <c r="J145" s="23"/>
      <c r="K145" s="18"/>
      <c r="L145" s="23"/>
      <c r="M145" s="23"/>
      <c r="N145" s="31"/>
      <c r="O145" s="31"/>
      <c r="P145" s="24"/>
      <c r="Q145" s="24"/>
      <c r="R145" s="18"/>
    </row>
    <row r="146" spans="1:18" s="29" customFormat="1" ht="19.5">
      <c r="A146" s="41">
        <v>20</v>
      </c>
      <c r="B146" s="21" t="s">
        <v>49</v>
      </c>
      <c r="C146" s="20" t="s">
        <v>66</v>
      </c>
      <c r="D146" s="20"/>
      <c r="E146" s="20"/>
      <c r="F146" s="20" t="s">
        <v>92</v>
      </c>
      <c r="G146" s="109"/>
      <c r="H146" s="20">
        <v>139.488636363636</v>
      </c>
      <c r="J146" s="23"/>
      <c r="K146" s="18"/>
      <c r="L146" s="23"/>
      <c r="M146" s="23"/>
      <c r="N146" s="31"/>
      <c r="O146" s="31"/>
      <c r="P146" s="24"/>
      <c r="Q146" s="24"/>
      <c r="R146" s="18"/>
    </row>
    <row r="147" spans="1:18" s="29" customFormat="1" ht="19.5">
      <c r="A147" s="41">
        <v>21</v>
      </c>
      <c r="B147" s="21" t="s">
        <v>125</v>
      </c>
      <c r="C147" s="146" t="s">
        <v>88</v>
      </c>
      <c r="D147" s="312"/>
      <c r="E147" s="20"/>
      <c r="F147" s="146" t="s">
        <v>131</v>
      </c>
      <c r="G147" s="109"/>
      <c r="H147" s="20">
        <v>72.578</v>
      </c>
      <c r="J147" s="23"/>
      <c r="K147" s="18"/>
      <c r="L147" s="23"/>
      <c r="M147" s="23"/>
      <c r="N147" s="31"/>
      <c r="O147" s="31"/>
      <c r="P147" s="24"/>
      <c r="Q147" s="24"/>
      <c r="R147" s="18"/>
    </row>
    <row r="148" spans="1:18" s="29" customFormat="1" ht="19.5">
      <c r="A148" s="41">
        <v>22</v>
      </c>
      <c r="B148" s="21" t="s">
        <v>120</v>
      </c>
      <c r="C148" s="146" t="s">
        <v>72</v>
      </c>
      <c r="D148" s="314"/>
      <c r="E148" s="146"/>
      <c r="F148" s="146" t="s">
        <v>130</v>
      </c>
      <c r="G148" s="109"/>
      <c r="H148" s="282">
        <v>83.854</v>
      </c>
      <c r="J148" s="23"/>
      <c r="K148" s="18"/>
      <c r="L148" s="23"/>
      <c r="M148" s="23"/>
      <c r="N148" s="31"/>
      <c r="O148" s="31"/>
      <c r="P148" s="24"/>
      <c r="Q148" s="24"/>
      <c r="R148" s="18"/>
    </row>
    <row r="149" spans="1:18" s="29" customFormat="1" ht="19.5">
      <c r="A149" s="41">
        <v>23</v>
      </c>
      <c r="B149" s="21" t="s">
        <v>126</v>
      </c>
      <c r="C149" s="146" t="s">
        <v>88</v>
      </c>
      <c r="D149" s="312"/>
      <c r="E149" s="20"/>
      <c r="F149" s="146" t="s">
        <v>134</v>
      </c>
      <c r="G149" s="109"/>
      <c r="H149" s="20">
        <v>66.016</v>
      </c>
      <c r="J149" s="23"/>
      <c r="K149" s="18"/>
      <c r="L149" s="23"/>
      <c r="M149" s="23"/>
      <c r="N149" s="31"/>
      <c r="O149" s="31"/>
      <c r="P149" s="24"/>
      <c r="Q149" s="24"/>
      <c r="R149" s="18"/>
    </row>
    <row r="150" spans="1:18" s="29" customFormat="1" ht="19.5">
      <c r="A150"/>
      <c r="B150"/>
      <c r="C150"/>
      <c r="D150"/>
      <c r="J150" s="23"/>
      <c r="K150" s="18"/>
      <c r="L150" s="23"/>
      <c r="M150" s="23"/>
      <c r="N150" s="31"/>
      <c r="O150" s="31"/>
      <c r="P150" s="24"/>
      <c r="Q150" s="24"/>
      <c r="R150" s="18"/>
    </row>
    <row r="151" spans="1:18" s="29" customFormat="1" ht="19.5">
      <c r="A151"/>
      <c r="B151"/>
      <c r="C151"/>
      <c r="D151"/>
      <c r="J151" s="23"/>
      <c r="K151" s="18"/>
      <c r="L151" s="23"/>
      <c r="M151" s="23"/>
      <c r="N151" s="31"/>
      <c r="O151" s="31"/>
      <c r="P151" s="24"/>
      <c r="Q151" s="24"/>
      <c r="R151" s="18"/>
    </row>
    <row r="152" spans="1:18" s="29" customFormat="1" ht="19.5">
      <c r="A152"/>
      <c r="B152"/>
      <c r="C152"/>
      <c r="D152"/>
      <c r="J152" s="23"/>
      <c r="K152" s="18"/>
      <c r="L152" s="23"/>
      <c r="M152" s="23"/>
      <c r="N152" s="31"/>
      <c r="O152" s="18"/>
      <c r="P152" s="24"/>
      <c r="Q152" s="24"/>
      <c r="R152" s="18"/>
    </row>
    <row r="153" spans="1:19" s="29" customFormat="1" ht="20.25" thickBot="1">
      <c r="A153"/>
      <c r="B153"/>
      <c r="C153"/>
      <c r="D153"/>
      <c r="J153" s="78"/>
      <c r="K153" s="22"/>
      <c r="L153" s="22"/>
      <c r="M153" s="31"/>
      <c r="N153" s="23"/>
      <c r="O153" s="23"/>
      <c r="P153" s="24"/>
      <c r="Q153" s="24"/>
      <c r="R153" s="18"/>
      <c r="S153" s="24"/>
    </row>
    <row r="154" spans="1:18" s="29" customFormat="1" ht="19.5">
      <c r="A154" s="39"/>
      <c r="B154" s="234" t="s">
        <v>30</v>
      </c>
      <c r="C154" s="56"/>
      <c r="J154" s="122"/>
      <c r="K154" s="124"/>
      <c r="L154" s="122"/>
      <c r="M154" s="31"/>
      <c r="N154" s="23"/>
      <c r="O154" s="23"/>
      <c r="P154" s="31"/>
      <c r="Q154" s="31"/>
      <c r="R154" s="31"/>
    </row>
    <row r="155" spans="1:18" s="29" customFormat="1" ht="20.25" thickBot="1">
      <c r="A155" s="39"/>
      <c r="B155" s="57" t="s">
        <v>151</v>
      </c>
      <c r="C155" s="59"/>
      <c r="J155" s="42"/>
      <c r="K155" s="105"/>
      <c r="L155" s="42"/>
      <c r="M155" s="31"/>
      <c r="N155" s="23"/>
      <c r="O155" s="31"/>
      <c r="P155" s="31"/>
      <c r="Q155" s="31"/>
      <c r="R155" s="31"/>
    </row>
    <row r="156" spans="1:18" s="29" customFormat="1" ht="20.25" thickBot="1">
      <c r="A156" s="42"/>
      <c r="J156" s="125"/>
      <c r="K156" s="126"/>
      <c r="L156" s="125"/>
      <c r="M156" s="31"/>
      <c r="N156" s="31"/>
      <c r="P156" s="31"/>
      <c r="Q156" s="31"/>
      <c r="R156" s="31"/>
    </row>
    <row r="157" spans="1:17" s="29" customFormat="1" ht="19.5">
      <c r="A157" s="131"/>
      <c r="B157" s="132"/>
      <c r="C157" s="132" t="s">
        <v>17</v>
      </c>
      <c r="D157" s="60" t="s">
        <v>14</v>
      </c>
      <c r="E157" s="132"/>
      <c r="F157" s="133"/>
      <c r="G157" s="132"/>
      <c r="H157" s="132" t="s">
        <v>5</v>
      </c>
      <c r="I157" s="132"/>
      <c r="M157" s="61"/>
      <c r="N157" s="60" t="s">
        <v>8</v>
      </c>
      <c r="O157" s="60" t="s">
        <v>8</v>
      </c>
      <c r="P157" s="60"/>
      <c r="Q157" s="295" t="s">
        <v>46</v>
      </c>
    </row>
    <row r="158" spans="1:19" s="29" customFormat="1" ht="19.5">
      <c r="A158" s="135" t="s">
        <v>11</v>
      </c>
      <c r="B158" s="53" t="s">
        <v>54</v>
      </c>
      <c r="C158" s="53" t="s">
        <v>16</v>
      </c>
      <c r="D158" s="53" t="s">
        <v>15</v>
      </c>
      <c r="E158" s="53" t="s">
        <v>4</v>
      </c>
      <c r="F158" s="53" t="s">
        <v>2</v>
      </c>
      <c r="G158" s="53" t="s">
        <v>6</v>
      </c>
      <c r="H158" s="53" t="s">
        <v>7</v>
      </c>
      <c r="I158" s="53" t="s">
        <v>41</v>
      </c>
      <c r="J158" s="125">
        <v>0</v>
      </c>
      <c r="K158" s="126">
        <v>283.49530000000004</v>
      </c>
      <c r="L158" s="125">
        <v>0</v>
      </c>
      <c r="M158" s="53" t="s">
        <v>48</v>
      </c>
      <c r="N158" s="136" t="s">
        <v>13</v>
      </c>
      <c r="O158" s="136" t="s">
        <v>3</v>
      </c>
      <c r="P158" s="136"/>
      <c r="Q158" s="305" t="s">
        <v>47</v>
      </c>
      <c r="R158"/>
      <c r="S158"/>
    </row>
    <row r="159" spans="1:19" s="29" customFormat="1" ht="19.5">
      <c r="A159" s="315">
        <v>43250</v>
      </c>
      <c r="B159" s="139" t="s">
        <v>99</v>
      </c>
      <c r="C159" s="41" t="s">
        <v>16</v>
      </c>
      <c r="D159" s="41" t="s">
        <v>15</v>
      </c>
      <c r="E159" s="41" t="s">
        <v>68</v>
      </c>
      <c r="F159" s="210" t="s">
        <v>75</v>
      </c>
      <c r="G159" s="316">
        <v>8</v>
      </c>
      <c r="H159" s="316">
        <v>15</v>
      </c>
      <c r="I159" s="316">
        <v>15</v>
      </c>
      <c r="J159" s="317">
        <v>3628.7392</v>
      </c>
      <c r="K159" s="317">
        <v>425.24295</v>
      </c>
      <c r="L159" s="317">
        <v>26.577675</v>
      </c>
      <c r="M159" s="49">
        <v>4.080559825</v>
      </c>
      <c r="N159" s="49">
        <v>12</v>
      </c>
      <c r="O159" s="318">
        <v>74.96744791666666</v>
      </c>
      <c r="P159" s="141"/>
      <c r="Q159" s="142"/>
      <c r="R159"/>
      <c r="S159"/>
    </row>
    <row r="160" spans="1:19" s="29" customFormat="1" ht="19.5">
      <c r="A160" s="315">
        <v>43238</v>
      </c>
      <c r="B160" s="139" t="s">
        <v>98</v>
      </c>
      <c r="C160" s="41" t="s">
        <v>16</v>
      </c>
      <c r="D160" s="41" t="s">
        <v>15</v>
      </c>
      <c r="E160" s="41" t="s">
        <v>68</v>
      </c>
      <c r="F160" s="210" t="s">
        <v>120</v>
      </c>
      <c r="G160" s="316">
        <v>0</v>
      </c>
      <c r="H160" s="316">
        <v>8</v>
      </c>
      <c r="I160" s="316">
        <v>7</v>
      </c>
      <c r="J160" s="139">
        <v>0</v>
      </c>
      <c r="K160" s="41">
        <v>226.79624</v>
      </c>
      <c r="L160" s="41">
        <v>12.402915</v>
      </c>
      <c r="M160" s="49">
        <v>0.23919915500000002</v>
      </c>
      <c r="N160" s="49">
        <v>0.75</v>
      </c>
      <c r="O160" s="318">
        <v>70.3125</v>
      </c>
      <c r="P160" s="145"/>
      <c r="Q160" s="142"/>
      <c r="R160"/>
      <c r="S160"/>
    </row>
    <row r="161" spans="1:19" s="29" customFormat="1" ht="19.5">
      <c r="A161" s="293">
        <v>43226</v>
      </c>
      <c r="B161" s="20" t="s">
        <v>99</v>
      </c>
      <c r="C161" s="21" t="s">
        <v>16</v>
      </c>
      <c r="D161" s="21" t="s">
        <v>15</v>
      </c>
      <c r="E161" s="21" t="s">
        <v>164</v>
      </c>
      <c r="F161" s="144" t="s">
        <v>90</v>
      </c>
      <c r="G161" s="282">
        <v>0</v>
      </c>
      <c r="H161" s="282">
        <v>13</v>
      </c>
      <c r="I161" s="282">
        <v>9</v>
      </c>
      <c r="J161" s="139">
        <v>0</v>
      </c>
      <c r="K161" s="21">
        <v>368.54389000000003</v>
      </c>
      <c r="L161" s="21">
        <v>15.946604999999998</v>
      </c>
      <c r="M161" s="22">
        <v>0.384490495</v>
      </c>
      <c r="N161" s="22">
        <v>1.625</v>
      </c>
      <c r="O161" s="321">
        <v>52.16346153846154</v>
      </c>
      <c r="P161" s="145"/>
      <c r="Q161" s="142"/>
      <c r="R161"/>
      <c r="S161"/>
    </row>
    <row r="162" spans="1:19" s="29" customFormat="1" ht="19.5">
      <c r="A162" s="294"/>
      <c r="B162" s="23"/>
      <c r="C162" s="19"/>
      <c r="D162" s="19"/>
      <c r="E162" s="19"/>
      <c r="F162" s="287"/>
      <c r="G162" s="288"/>
      <c r="H162" s="288"/>
      <c r="J162" s="139"/>
      <c r="K162" s="21"/>
      <c r="L162" s="21"/>
      <c r="O162" s="31"/>
      <c r="R162"/>
      <c r="S162"/>
    </row>
    <row r="163" spans="1:18" s="29" customFormat="1" ht="20.25" thickBot="1">
      <c r="A163" s="44"/>
      <c r="N163" s="31"/>
      <c r="P163" s="24"/>
      <c r="Q163" s="24"/>
      <c r="R163" s="18"/>
    </row>
    <row r="164" spans="1:19" s="29" customFormat="1" ht="19.5">
      <c r="A164" s="73"/>
      <c r="B164" s="149" t="s">
        <v>31</v>
      </c>
      <c r="C164" s="149"/>
      <c r="D164" s="149"/>
      <c r="E164" s="149"/>
      <c r="F164" s="149"/>
      <c r="G164" s="149"/>
      <c r="H164" s="72"/>
      <c r="J164" s="280">
        <v>4535.924</v>
      </c>
      <c r="K164" s="22">
        <v>198.44671</v>
      </c>
      <c r="L164" s="20">
        <v>0</v>
      </c>
      <c r="S164" s="23"/>
    </row>
    <row r="165" spans="1:19" s="29" customFormat="1" ht="19.5">
      <c r="A165" s="207"/>
      <c r="B165" s="186" t="s">
        <v>18</v>
      </c>
      <c r="C165" s="186"/>
      <c r="D165" s="186"/>
      <c r="E165" s="186"/>
      <c r="F165" s="187" t="s">
        <v>3</v>
      </c>
      <c r="G165" s="188" t="s">
        <v>22</v>
      </c>
      <c r="H165" s="216"/>
      <c r="I165" s="23"/>
      <c r="J165" s="172">
        <v>0</v>
      </c>
      <c r="K165" s="22">
        <v>425.24295</v>
      </c>
      <c r="L165" s="20">
        <v>8.859224999999999</v>
      </c>
      <c r="S165" s="265"/>
    </row>
    <row r="166" spans="1:19" s="29" customFormat="1" ht="19.5">
      <c r="A166" s="41">
        <v>1</v>
      </c>
      <c r="B166" s="20" t="s">
        <v>99</v>
      </c>
      <c r="C166" s="20"/>
      <c r="D166" s="20"/>
      <c r="E166" s="20"/>
      <c r="F166" s="22">
        <v>204.714</v>
      </c>
      <c r="G166" s="146"/>
      <c r="H166" s="21">
        <v>3</v>
      </c>
      <c r="I166" s="23"/>
      <c r="J166" s="34"/>
      <c r="K166" s="24"/>
      <c r="L166" s="23"/>
      <c r="S166" s="24"/>
    </row>
    <row r="167" spans="1:19" s="29" customFormat="1" ht="19.5">
      <c r="A167" s="41">
        <v>2</v>
      </c>
      <c r="B167" s="20" t="s">
        <v>98</v>
      </c>
      <c r="C167" s="20"/>
      <c r="D167" s="20"/>
      <c r="E167" s="20"/>
      <c r="F167" s="22">
        <v>119.11107692307692</v>
      </c>
      <c r="G167" s="146"/>
      <c r="H167" s="21">
        <v>2</v>
      </c>
      <c r="I167" s="23"/>
      <c r="J167" s="34"/>
      <c r="K167" s="24"/>
      <c r="L167" s="23"/>
      <c r="S167" s="24"/>
    </row>
    <row r="168" spans="1:18" ht="19.5">
      <c r="A168" s="41">
        <v>3</v>
      </c>
      <c r="B168" s="20" t="s">
        <v>83</v>
      </c>
      <c r="C168" s="20"/>
      <c r="D168" s="20"/>
      <c r="E168" s="20"/>
      <c r="F168" s="22">
        <v>83.203</v>
      </c>
      <c r="G168" s="146"/>
      <c r="H168" s="21">
        <v>1</v>
      </c>
      <c r="J168" s="34"/>
      <c r="K168" s="24">
        <v>95.93709999999999</v>
      </c>
      <c r="M168" s="29"/>
      <c r="N168" s="29"/>
      <c r="O168" s="29"/>
      <c r="P168" s="29"/>
      <c r="Q168" s="29"/>
      <c r="R168" s="29"/>
    </row>
    <row r="169" spans="1:18" ht="22.5">
      <c r="A169" s="41">
        <v>4</v>
      </c>
      <c r="B169" s="20"/>
      <c r="C169" s="20"/>
      <c r="D169" s="20"/>
      <c r="E169" s="270"/>
      <c r="F169" s="21"/>
      <c r="G169" s="20"/>
      <c r="H169" s="21"/>
      <c r="J169" s="34"/>
      <c r="M169" s="29"/>
      <c r="N169" s="29"/>
      <c r="O169" s="29"/>
      <c r="P169" s="29"/>
      <c r="Q169" s="29"/>
      <c r="R169" s="29"/>
    </row>
    <row r="170" spans="1:18" ht="20.25" thickBot="1">
      <c r="A170" s="41">
        <v>5</v>
      </c>
      <c r="B170" s="20"/>
      <c r="C170" s="20"/>
      <c r="D170" s="20"/>
      <c r="E170" s="20"/>
      <c r="F170" s="22"/>
      <c r="G170" s="146"/>
      <c r="H170" s="21"/>
      <c r="J170" s="34"/>
      <c r="M170" s="29"/>
      <c r="N170" s="29"/>
      <c r="O170" s="29"/>
      <c r="P170" s="29"/>
      <c r="Q170" s="29"/>
      <c r="R170" s="29"/>
    </row>
    <row r="171" spans="1:18" ht="19.5">
      <c r="A171" s="41">
        <v>6</v>
      </c>
      <c r="B171" s="20"/>
      <c r="C171" s="20"/>
      <c r="D171" s="20"/>
      <c r="E171" s="20"/>
      <c r="F171" s="22"/>
      <c r="G171" s="146"/>
      <c r="H171" s="21"/>
      <c r="J171" s="61"/>
      <c r="K171" s="62"/>
      <c r="L171" s="61"/>
      <c r="M171" s="29"/>
      <c r="N171" s="29"/>
      <c r="O171" s="29"/>
      <c r="P171" s="29"/>
      <c r="Q171" s="29"/>
      <c r="R171" s="29"/>
    </row>
    <row r="172" spans="1:18" ht="19.5">
      <c r="A172" s="41">
        <v>7</v>
      </c>
      <c r="B172" s="20"/>
      <c r="C172" s="20"/>
      <c r="D172" s="20"/>
      <c r="E172" s="20"/>
      <c r="F172" s="22"/>
      <c r="G172" s="21"/>
      <c r="H172" s="21"/>
      <c r="J172" s="78"/>
      <c r="K172" s="97"/>
      <c r="L172" s="78"/>
      <c r="M172" s="29"/>
      <c r="N172" s="29"/>
      <c r="O172" s="29"/>
      <c r="P172" s="29"/>
      <c r="Q172" s="29"/>
      <c r="R172" s="29"/>
    </row>
    <row r="173" spans="1:18" ht="19.5">
      <c r="A173" s="41">
        <v>8</v>
      </c>
      <c r="B173" s="20"/>
      <c r="C173" s="20"/>
      <c r="D173" s="20"/>
      <c r="E173" s="20"/>
      <c r="F173" s="22"/>
      <c r="G173" s="256"/>
      <c r="H173" s="166"/>
      <c r="J173" s="23">
        <v>13607.772</v>
      </c>
      <c r="K173" s="18">
        <v>0</v>
      </c>
      <c r="L173" s="23">
        <v>0</v>
      </c>
      <c r="M173" s="29"/>
      <c r="N173" s="29"/>
      <c r="O173" s="29"/>
      <c r="P173" s="29"/>
      <c r="Q173" s="29"/>
      <c r="R173" s="29"/>
    </row>
    <row r="174" spans="1:18" ht="19.5">
      <c r="A174" s="23"/>
      <c r="K174" s="18"/>
      <c r="N174" s="29"/>
      <c r="O174" s="29"/>
      <c r="P174" s="29"/>
      <c r="Q174" s="29"/>
      <c r="R174" s="29"/>
    </row>
    <row r="175" spans="1:19" ht="20.25" thickBot="1">
      <c r="A175" s="23"/>
      <c r="K175" s="23"/>
      <c r="L175" s="18"/>
      <c r="M175" s="29"/>
      <c r="N175" s="29"/>
      <c r="O175" s="29"/>
      <c r="P175" s="29"/>
      <c r="Q175" s="29"/>
      <c r="R175" s="29"/>
      <c r="S175" s="23"/>
    </row>
    <row r="176" spans="1:18" ht="22.5">
      <c r="A176" s="235" t="s">
        <v>165</v>
      </c>
      <c r="B176" s="236"/>
      <c r="C176" s="237"/>
      <c r="D176" s="47"/>
      <c r="K176" s="23"/>
      <c r="L176" s="18"/>
      <c r="M176" s="29"/>
      <c r="N176" s="29"/>
      <c r="P176" s="29"/>
      <c r="Q176" s="29"/>
      <c r="R176" s="29"/>
    </row>
    <row r="177" spans="1:18" ht="20.25" thickBot="1">
      <c r="A177" s="238"/>
      <c r="B177" s="239"/>
      <c r="C177" s="240"/>
      <c r="D177" s="28"/>
      <c r="K177" s="23"/>
      <c r="L177" s="18"/>
      <c r="M177" s="29"/>
      <c r="O177" s="29"/>
      <c r="P177" s="29"/>
      <c r="Q177" s="29"/>
      <c r="R177" s="29"/>
    </row>
    <row r="178" spans="1:18" ht="20.25" thickBot="1">
      <c r="A178" s="45"/>
      <c r="K178" s="23"/>
      <c r="L178" s="18"/>
      <c r="M178" s="29"/>
      <c r="N178" s="29"/>
      <c r="O178" s="23"/>
      <c r="P178" s="29"/>
      <c r="Q178" s="29"/>
      <c r="R178" s="29"/>
    </row>
    <row r="179" spans="1:17" ht="16.5">
      <c r="A179" s="131"/>
      <c r="B179" s="132"/>
      <c r="C179" s="132" t="s">
        <v>17</v>
      </c>
      <c r="D179" s="60" t="s">
        <v>14</v>
      </c>
      <c r="E179" s="132"/>
      <c r="F179" s="133"/>
      <c r="G179" s="132"/>
      <c r="H179" s="132" t="s">
        <v>5</v>
      </c>
      <c r="I179" s="132"/>
      <c r="M179" s="61"/>
      <c r="N179" s="60" t="s">
        <v>8</v>
      </c>
      <c r="O179" s="60" t="s">
        <v>8</v>
      </c>
      <c r="P179" s="60"/>
      <c r="Q179" s="295" t="s">
        <v>46</v>
      </c>
    </row>
    <row r="180" spans="1:19" ht="16.5">
      <c r="A180" s="135" t="s">
        <v>11</v>
      </c>
      <c r="B180" s="53" t="s">
        <v>18</v>
      </c>
      <c r="C180" s="53" t="s">
        <v>16</v>
      </c>
      <c r="D180" s="53" t="s">
        <v>15</v>
      </c>
      <c r="E180" s="53" t="s">
        <v>4</v>
      </c>
      <c r="F180" s="53" t="s">
        <v>2</v>
      </c>
      <c r="G180" s="53" t="s">
        <v>6</v>
      </c>
      <c r="H180" s="53" t="s">
        <v>7</v>
      </c>
      <c r="I180" s="53" t="s">
        <v>41</v>
      </c>
      <c r="J180" s="38">
        <v>64410.1208</v>
      </c>
      <c r="K180" s="38">
        <v>0</v>
      </c>
      <c r="L180" s="38">
        <v>0</v>
      </c>
      <c r="M180" s="53" t="s">
        <v>48</v>
      </c>
      <c r="N180" s="136" t="s">
        <v>13</v>
      </c>
      <c r="O180" s="136" t="s">
        <v>3</v>
      </c>
      <c r="P180" s="136"/>
      <c r="Q180" s="305" t="s">
        <v>47</v>
      </c>
      <c r="R180"/>
      <c r="S180"/>
    </row>
    <row r="181" spans="1:19" ht="16.5">
      <c r="A181" s="304">
        <v>43236</v>
      </c>
      <c r="B181" s="139" t="s">
        <v>111</v>
      </c>
      <c r="C181" s="21" t="s">
        <v>17</v>
      </c>
      <c r="D181" s="21" t="s">
        <v>14</v>
      </c>
      <c r="E181" s="21" t="s">
        <v>101</v>
      </c>
      <c r="F181" s="144" t="s">
        <v>49</v>
      </c>
      <c r="G181" s="21">
        <v>3</v>
      </c>
      <c r="H181" s="21">
        <v>7</v>
      </c>
      <c r="I181" s="21">
        <v>11</v>
      </c>
      <c r="J181" s="283">
        <v>1360.7772</v>
      </c>
      <c r="K181" s="283">
        <v>198.44671</v>
      </c>
      <c r="L181" s="283">
        <v>19.490295</v>
      </c>
      <c r="M181" s="22">
        <v>1.578714205</v>
      </c>
      <c r="N181" s="22">
        <v>3</v>
      </c>
      <c r="O181" s="140">
        <v>116.015625</v>
      </c>
      <c r="P181" s="322" t="s">
        <v>70</v>
      </c>
      <c r="Q181" s="142"/>
      <c r="R181"/>
      <c r="S181"/>
    </row>
    <row r="182" spans="1:19" ht="16.5">
      <c r="A182" s="138">
        <v>43251</v>
      </c>
      <c r="B182" s="139" t="s">
        <v>89</v>
      </c>
      <c r="C182" s="21" t="s">
        <v>17</v>
      </c>
      <c r="D182" s="21" t="s">
        <v>122</v>
      </c>
      <c r="E182" s="21" t="s">
        <v>101</v>
      </c>
      <c r="F182" s="144" t="s">
        <v>49</v>
      </c>
      <c r="G182" s="21">
        <v>3</v>
      </c>
      <c r="H182" s="21">
        <v>0</v>
      </c>
      <c r="I182" s="21">
        <v>5</v>
      </c>
      <c r="J182" s="311">
        <v>1360.7772</v>
      </c>
      <c r="K182" s="168">
        <v>0</v>
      </c>
      <c r="L182" s="167">
        <v>8.859224999999999</v>
      </c>
      <c r="M182" s="22">
        <v>1.369636425</v>
      </c>
      <c r="N182" s="22">
        <v>3</v>
      </c>
      <c r="O182" s="140">
        <v>100.65104166666667</v>
      </c>
      <c r="P182" s="322"/>
      <c r="Q182" s="142"/>
      <c r="R182"/>
      <c r="S182"/>
    </row>
    <row r="183" spans="1:19" ht="16.5">
      <c r="A183" s="138">
        <v>43248</v>
      </c>
      <c r="B183" s="139" t="s">
        <v>103</v>
      </c>
      <c r="C183" s="21" t="s">
        <v>17</v>
      </c>
      <c r="D183" s="21" t="s">
        <v>122</v>
      </c>
      <c r="E183" s="21" t="s">
        <v>101</v>
      </c>
      <c r="F183" s="144" t="s">
        <v>75</v>
      </c>
      <c r="G183" s="21">
        <v>12</v>
      </c>
      <c r="H183" s="21">
        <v>1</v>
      </c>
      <c r="I183" s="21">
        <v>3</v>
      </c>
      <c r="J183" s="311">
        <v>5443.1088</v>
      </c>
      <c r="K183" s="168">
        <v>28.34953</v>
      </c>
      <c r="L183" s="167">
        <v>5.315535</v>
      </c>
      <c r="M183" s="22">
        <v>5.476773865</v>
      </c>
      <c r="N183" s="22">
        <v>12</v>
      </c>
      <c r="O183" s="140">
        <v>100.61848958333333</v>
      </c>
      <c r="P183" s="322" t="s">
        <v>70</v>
      </c>
      <c r="Q183" s="142"/>
      <c r="R183"/>
      <c r="S183"/>
    </row>
    <row r="184" spans="1:19" ht="16.5">
      <c r="A184" s="138">
        <v>43248</v>
      </c>
      <c r="B184" s="139" t="s">
        <v>87</v>
      </c>
      <c r="C184" s="21" t="s">
        <v>17</v>
      </c>
      <c r="D184" s="21" t="s">
        <v>14</v>
      </c>
      <c r="E184" s="21" t="s">
        <v>101</v>
      </c>
      <c r="F184" s="144" t="s">
        <v>166</v>
      </c>
      <c r="G184" s="21">
        <v>5</v>
      </c>
      <c r="H184" s="21">
        <v>0</v>
      </c>
      <c r="I184" s="21">
        <v>1</v>
      </c>
      <c r="J184" s="311">
        <v>2267.962</v>
      </c>
      <c r="K184" s="168">
        <v>0</v>
      </c>
      <c r="L184" s="167">
        <v>1.771845</v>
      </c>
      <c r="M184" s="22">
        <v>2.269733845</v>
      </c>
      <c r="N184" s="22">
        <v>5</v>
      </c>
      <c r="O184" s="140">
        <v>100.078125</v>
      </c>
      <c r="P184" s="322" t="s">
        <v>70</v>
      </c>
      <c r="Q184" s="142"/>
      <c r="R184"/>
      <c r="S184"/>
    </row>
    <row r="185" spans="1:19" ht="16.5">
      <c r="A185" s="138">
        <v>43248</v>
      </c>
      <c r="B185" s="139" t="s">
        <v>167</v>
      </c>
      <c r="C185" s="21" t="s">
        <v>17</v>
      </c>
      <c r="D185" s="21" t="s">
        <v>122</v>
      </c>
      <c r="E185" s="21" t="s">
        <v>101</v>
      </c>
      <c r="F185" s="144" t="s">
        <v>126</v>
      </c>
      <c r="G185" s="21">
        <v>1</v>
      </c>
      <c r="H185" s="21">
        <v>3</v>
      </c>
      <c r="I185" s="21">
        <v>6</v>
      </c>
      <c r="J185" s="311">
        <v>453.5924</v>
      </c>
      <c r="K185" s="168">
        <v>85.04859</v>
      </c>
      <c r="L185" s="167">
        <v>10.63107</v>
      </c>
      <c r="M185" s="22">
        <v>0.5492720600000001</v>
      </c>
      <c r="N185" s="22">
        <v>1.25</v>
      </c>
      <c r="O185" s="140">
        <v>96.875</v>
      </c>
      <c r="P185" s="322" t="s">
        <v>70</v>
      </c>
      <c r="Q185" s="142"/>
      <c r="R185"/>
      <c r="S185"/>
    </row>
    <row r="186" spans="1:19" ht="16.5">
      <c r="A186" s="138">
        <v>43240</v>
      </c>
      <c r="B186" s="139" t="s">
        <v>168</v>
      </c>
      <c r="C186" s="21" t="s">
        <v>17</v>
      </c>
      <c r="D186" s="21" t="s">
        <v>14</v>
      </c>
      <c r="E186" s="21" t="s">
        <v>101</v>
      </c>
      <c r="F186" s="144" t="s">
        <v>75</v>
      </c>
      <c r="G186" s="21">
        <v>11</v>
      </c>
      <c r="H186" s="21">
        <v>3</v>
      </c>
      <c r="I186" s="21">
        <v>4</v>
      </c>
      <c r="J186" s="311">
        <v>4989.5164</v>
      </c>
      <c r="K186" s="168">
        <v>85.04859</v>
      </c>
      <c r="L186" s="167">
        <v>7.08738</v>
      </c>
      <c r="M186" s="22">
        <v>5.0816523700000005</v>
      </c>
      <c r="N186" s="22">
        <v>12</v>
      </c>
      <c r="O186" s="140">
        <v>93.359375</v>
      </c>
      <c r="P186" s="322" t="s">
        <v>70</v>
      </c>
      <c r="Q186" s="142"/>
      <c r="R186"/>
      <c r="S186"/>
    </row>
    <row r="187" spans="1:19" ht="16.5">
      <c r="A187" s="138">
        <v>43244</v>
      </c>
      <c r="B187" s="139" t="s">
        <v>88</v>
      </c>
      <c r="C187" s="21" t="s">
        <v>17</v>
      </c>
      <c r="D187" s="21" t="s">
        <v>14</v>
      </c>
      <c r="E187" s="21" t="s">
        <v>101</v>
      </c>
      <c r="F187" s="144" t="s">
        <v>75</v>
      </c>
      <c r="G187" s="21">
        <v>10</v>
      </c>
      <c r="H187" s="21">
        <v>15</v>
      </c>
      <c r="I187" s="21">
        <v>0</v>
      </c>
      <c r="J187" s="311">
        <v>4535.924</v>
      </c>
      <c r="K187" s="168">
        <v>425.24295</v>
      </c>
      <c r="L187" s="167">
        <v>0</v>
      </c>
      <c r="M187" s="22">
        <v>4.96116695</v>
      </c>
      <c r="N187" s="22">
        <v>12</v>
      </c>
      <c r="O187" s="140">
        <v>91.14583333333334</v>
      </c>
      <c r="P187" s="322" t="s">
        <v>70</v>
      </c>
      <c r="Q187" s="142"/>
      <c r="R187"/>
      <c r="S187"/>
    </row>
    <row r="188" spans="1:19" ht="16.5">
      <c r="A188" s="138">
        <v>43244</v>
      </c>
      <c r="B188" s="139" t="s">
        <v>88</v>
      </c>
      <c r="C188" s="21" t="s">
        <v>17</v>
      </c>
      <c r="D188" s="21" t="s">
        <v>14</v>
      </c>
      <c r="E188" s="21" t="s">
        <v>101</v>
      </c>
      <c r="F188" s="144" t="s">
        <v>102</v>
      </c>
      <c r="G188" s="21">
        <v>11</v>
      </c>
      <c r="H188" s="21">
        <v>5</v>
      </c>
      <c r="I188" s="21">
        <v>11</v>
      </c>
      <c r="J188" s="311">
        <v>4989.5164</v>
      </c>
      <c r="K188" s="168">
        <v>141.74765000000002</v>
      </c>
      <c r="L188" s="167">
        <v>19.490295</v>
      </c>
      <c r="M188" s="22">
        <v>5.150754345</v>
      </c>
      <c r="N188" s="22">
        <v>15</v>
      </c>
      <c r="O188" s="140">
        <v>75.703125</v>
      </c>
      <c r="P188" s="322" t="s">
        <v>70</v>
      </c>
      <c r="Q188" s="142"/>
      <c r="R188"/>
      <c r="S188"/>
    </row>
    <row r="189" spans="1:19" ht="16.5">
      <c r="A189" s="138">
        <v>43226</v>
      </c>
      <c r="B189" s="139" t="s">
        <v>103</v>
      </c>
      <c r="C189" s="21" t="s">
        <v>17</v>
      </c>
      <c r="D189" s="21" t="s">
        <v>14</v>
      </c>
      <c r="E189" s="21" t="s">
        <v>101</v>
      </c>
      <c r="F189" s="144" t="s">
        <v>102</v>
      </c>
      <c r="G189" s="21">
        <v>10</v>
      </c>
      <c r="H189" s="21">
        <v>14</v>
      </c>
      <c r="I189" s="21">
        <v>10</v>
      </c>
      <c r="J189" s="311">
        <v>4535.924</v>
      </c>
      <c r="K189" s="168">
        <v>396.89342</v>
      </c>
      <c r="L189" s="167">
        <v>17.718449999999997</v>
      </c>
      <c r="M189" s="22">
        <v>4.95053587</v>
      </c>
      <c r="N189" s="22">
        <v>15</v>
      </c>
      <c r="O189" s="140">
        <v>72.76041666666667</v>
      </c>
      <c r="P189" s="322" t="s">
        <v>70</v>
      </c>
      <c r="Q189" s="142"/>
      <c r="R189"/>
      <c r="S189"/>
    </row>
    <row r="190" spans="1:19" ht="16.5">
      <c r="A190" s="138">
        <v>43240</v>
      </c>
      <c r="B190" s="139" t="s">
        <v>138</v>
      </c>
      <c r="C190" s="21" t="s">
        <v>17</v>
      </c>
      <c r="D190" s="21" t="s">
        <v>14</v>
      </c>
      <c r="E190" s="21" t="s">
        <v>101</v>
      </c>
      <c r="F190" s="144" t="s">
        <v>49</v>
      </c>
      <c r="G190" s="21">
        <v>2</v>
      </c>
      <c r="H190" s="21">
        <v>1</v>
      </c>
      <c r="I190" s="21">
        <v>3</v>
      </c>
      <c r="J190" s="311">
        <v>907.1848</v>
      </c>
      <c r="K190" s="168">
        <v>28.34953</v>
      </c>
      <c r="L190" s="167">
        <v>5.315535</v>
      </c>
      <c r="M190" s="22">
        <v>0.9408498649999999</v>
      </c>
      <c r="N190" s="22">
        <v>3</v>
      </c>
      <c r="O190" s="140">
        <v>69.140625</v>
      </c>
      <c r="P190" s="322" t="s">
        <v>70</v>
      </c>
      <c r="Q190" s="142"/>
      <c r="R190"/>
      <c r="S190"/>
    </row>
    <row r="191" spans="1:19" ht="16.5">
      <c r="A191" s="138">
        <v>43226</v>
      </c>
      <c r="B191" s="139" t="s">
        <v>169</v>
      </c>
      <c r="C191" s="21" t="s">
        <v>17</v>
      </c>
      <c r="D191" s="21" t="s">
        <v>14</v>
      </c>
      <c r="E191" s="21" t="s">
        <v>101</v>
      </c>
      <c r="F191" s="144" t="s">
        <v>102</v>
      </c>
      <c r="G191" s="21">
        <v>9</v>
      </c>
      <c r="H191" s="21">
        <v>10</v>
      </c>
      <c r="I191" s="21">
        <v>6</v>
      </c>
      <c r="J191" s="311">
        <v>4082.3316</v>
      </c>
      <c r="K191" s="168">
        <v>283.49530000000004</v>
      </c>
      <c r="L191" s="167">
        <v>10.63107</v>
      </c>
      <c r="M191" s="22">
        <v>4.376457970000001</v>
      </c>
      <c r="N191" s="22">
        <v>15</v>
      </c>
      <c r="O191" s="140">
        <v>64.32291666666666</v>
      </c>
      <c r="P191" s="322" t="s">
        <v>70</v>
      </c>
      <c r="Q191" s="142"/>
      <c r="R191"/>
      <c r="S191"/>
    </row>
    <row r="192" spans="1:19" ht="16.5">
      <c r="A192" s="138">
        <v>43226</v>
      </c>
      <c r="B192" s="139" t="s">
        <v>88</v>
      </c>
      <c r="C192" s="21" t="s">
        <v>17</v>
      </c>
      <c r="D192" s="21" t="s">
        <v>14</v>
      </c>
      <c r="E192" s="21" t="s">
        <v>101</v>
      </c>
      <c r="F192" s="144" t="s">
        <v>102</v>
      </c>
      <c r="G192" s="21">
        <v>7</v>
      </c>
      <c r="H192" s="21">
        <v>13</v>
      </c>
      <c r="I192" s="21">
        <v>4</v>
      </c>
      <c r="J192" s="311">
        <v>3175.1468</v>
      </c>
      <c r="K192" s="168">
        <v>368.54389000000003</v>
      </c>
      <c r="L192" s="167">
        <v>7.08738</v>
      </c>
      <c r="M192" s="22">
        <v>3.55077807</v>
      </c>
      <c r="N192" s="22">
        <v>15</v>
      </c>
      <c r="O192" s="140">
        <v>52.1875</v>
      </c>
      <c r="P192" s="322" t="s">
        <v>70</v>
      </c>
      <c r="Q192" s="142"/>
      <c r="R192"/>
      <c r="S192"/>
    </row>
    <row r="193" spans="1:19" ht="16.5">
      <c r="A193" s="138">
        <v>43226</v>
      </c>
      <c r="B193" s="139" t="s">
        <v>72</v>
      </c>
      <c r="C193" s="21" t="s">
        <v>17</v>
      </c>
      <c r="D193" s="21" t="s">
        <v>14</v>
      </c>
      <c r="E193" s="21" t="s">
        <v>101</v>
      </c>
      <c r="F193" s="144" t="s">
        <v>102</v>
      </c>
      <c r="G193" s="21">
        <v>7</v>
      </c>
      <c r="H193" s="21">
        <v>1</v>
      </c>
      <c r="I193" s="21">
        <v>12</v>
      </c>
      <c r="J193" s="311">
        <v>3175.1468</v>
      </c>
      <c r="K193" s="168">
        <v>28.34953</v>
      </c>
      <c r="L193" s="167">
        <v>21.26214</v>
      </c>
      <c r="M193" s="22">
        <v>3.22475847</v>
      </c>
      <c r="N193" s="22">
        <v>15</v>
      </c>
      <c r="O193" s="140">
        <v>47.39583333333333</v>
      </c>
      <c r="P193" s="322" t="s">
        <v>70</v>
      </c>
      <c r="Q193" s="142"/>
      <c r="R193"/>
      <c r="S193"/>
    </row>
    <row r="194" spans="1:19" ht="16.5">
      <c r="A194" s="138">
        <v>43227</v>
      </c>
      <c r="B194" s="139" t="s">
        <v>170</v>
      </c>
      <c r="C194" s="21" t="s">
        <v>17</v>
      </c>
      <c r="D194" s="21" t="s">
        <v>122</v>
      </c>
      <c r="E194" s="21" t="s">
        <v>101</v>
      </c>
      <c r="F194" s="144" t="s">
        <v>67</v>
      </c>
      <c r="G194" s="21">
        <v>1</v>
      </c>
      <c r="H194" s="21">
        <v>5</v>
      </c>
      <c r="I194" s="21">
        <v>11</v>
      </c>
      <c r="J194" s="311">
        <v>453.5924</v>
      </c>
      <c r="K194" s="168">
        <v>141.74765000000002</v>
      </c>
      <c r="L194" s="167">
        <v>19.490295</v>
      </c>
      <c r="M194" s="22">
        <v>0.614830345</v>
      </c>
      <c r="N194" s="22">
        <v>3</v>
      </c>
      <c r="O194" s="140">
        <v>45.18229166666667</v>
      </c>
      <c r="P194" s="322"/>
      <c r="Q194" s="142"/>
      <c r="R194"/>
      <c r="S194"/>
    </row>
    <row r="195" spans="1:19" ht="16.5">
      <c r="A195" s="138">
        <v>43251</v>
      </c>
      <c r="B195" s="139" t="s">
        <v>89</v>
      </c>
      <c r="C195" s="21" t="s">
        <v>17</v>
      </c>
      <c r="D195" s="21" t="s">
        <v>122</v>
      </c>
      <c r="E195" s="21" t="s">
        <v>101</v>
      </c>
      <c r="F195" s="144" t="s">
        <v>112</v>
      </c>
      <c r="G195" s="21">
        <v>4</v>
      </c>
      <c r="H195" s="21">
        <v>11</v>
      </c>
      <c r="I195" s="21">
        <v>2</v>
      </c>
      <c r="J195" s="311">
        <v>1814.3696</v>
      </c>
      <c r="K195" s="168">
        <v>311.84483</v>
      </c>
      <c r="L195" s="167">
        <v>3.54369</v>
      </c>
      <c r="M195" s="22">
        <v>2.12975812</v>
      </c>
      <c r="N195" s="22">
        <v>14</v>
      </c>
      <c r="O195" s="140">
        <v>33.53794642857143</v>
      </c>
      <c r="P195" s="322"/>
      <c r="Q195" s="142"/>
      <c r="R195"/>
      <c r="S195"/>
    </row>
    <row r="196" spans="1:19" s="48" customFormat="1" ht="21">
      <c r="A196" s="106"/>
      <c r="B196" s="23"/>
      <c r="C196" s="19"/>
      <c r="D196" s="19"/>
      <c r="E196" s="23"/>
      <c r="F196" s="23"/>
      <c r="I196" s="23"/>
      <c r="J196" s="23"/>
      <c r="K196" s="24"/>
      <c r="L196" s="23"/>
      <c r="O196" s="18"/>
      <c r="R196"/>
      <c r="S196"/>
    </row>
    <row r="197" spans="1:18" s="28" customFormat="1" ht="21.75" thickBot="1">
      <c r="A197" s="42"/>
      <c r="B197" s="48"/>
      <c r="C197" s="48"/>
      <c r="D197" s="48"/>
      <c r="E197" s="48"/>
      <c r="F197" s="48"/>
      <c r="I197" s="23"/>
      <c r="M197" s="23"/>
      <c r="N197" s="23"/>
      <c r="O197" s="48"/>
      <c r="P197" s="24"/>
      <c r="Q197" s="24"/>
      <c r="R197" s="18"/>
    </row>
    <row r="198" spans="1:18" s="28" customFormat="1" ht="21">
      <c r="A198" s="148"/>
      <c r="B198" s="150" t="s">
        <v>33</v>
      </c>
      <c r="C198" s="150"/>
      <c r="D198" s="150"/>
      <c r="E198" s="150"/>
      <c r="F198" s="150"/>
      <c r="G198" s="150"/>
      <c r="H198" s="151"/>
      <c r="I198" s="23"/>
      <c r="M198" s="48"/>
      <c r="N198" s="48"/>
      <c r="P198" s="48"/>
      <c r="Q198" s="48"/>
      <c r="R198" s="48"/>
    </row>
    <row r="199" spans="1:19" ht="19.5">
      <c r="A199" s="203"/>
      <c r="B199" s="208" t="s">
        <v>18</v>
      </c>
      <c r="C199" s="208"/>
      <c r="D199" s="208"/>
      <c r="E199" s="208"/>
      <c r="F199" s="217" t="s">
        <v>3</v>
      </c>
      <c r="G199" s="204" t="s">
        <v>22</v>
      </c>
      <c r="H199" s="281"/>
      <c r="K199" s="23">
        <v>113.303</v>
      </c>
      <c r="L199" s="23">
        <v>14.17476</v>
      </c>
      <c r="N199" s="28"/>
      <c r="O199" s="28"/>
      <c r="P199" s="28"/>
      <c r="Q199" s="28"/>
      <c r="R199" s="28"/>
      <c r="S199" s="38"/>
    </row>
    <row r="200" spans="1:19" ht="19.5">
      <c r="A200" s="43">
        <v>1</v>
      </c>
      <c r="B200" s="219" t="s">
        <v>103</v>
      </c>
      <c r="C200" s="172"/>
      <c r="D200" s="172"/>
      <c r="E200" s="172"/>
      <c r="F200" s="22">
        <v>384.97299999999996</v>
      </c>
      <c r="G200" s="172"/>
      <c r="H200" s="172">
        <v>5</v>
      </c>
      <c r="K200" s="23">
        <v>98.695675</v>
      </c>
      <c r="N200" s="28"/>
      <c r="P200" s="28"/>
      <c r="Q200" s="28"/>
      <c r="R200" s="28"/>
      <c r="S200" s="38"/>
    </row>
    <row r="201" spans="1:19" ht="21">
      <c r="A201" s="43">
        <v>2</v>
      </c>
      <c r="B201" s="219" t="s">
        <v>111</v>
      </c>
      <c r="C201" s="172"/>
      <c r="D201" s="172"/>
      <c r="E201" s="172"/>
      <c r="F201" s="22">
        <v>212.30506250000002</v>
      </c>
      <c r="G201" s="172"/>
      <c r="H201" s="172">
        <v>2</v>
      </c>
      <c r="K201" s="23">
        <v>130.17578125</v>
      </c>
      <c r="M201" s="48"/>
      <c r="O201" s="23"/>
      <c r="S201" s="23"/>
    </row>
    <row r="202" spans="1:19" ht="15">
      <c r="A202" s="43">
        <v>3</v>
      </c>
      <c r="B202" s="219" t="s">
        <v>138</v>
      </c>
      <c r="C202" s="172"/>
      <c r="D202" s="172"/>
      <c r="E202" s="20"/>
      <c r="F202" s="21">
        <v>174.14100000000002</v>
      </c>
      <c r="G202" s="20"/>
      <c r="H202" s="21">
        <v>2</v>
      </c>
      <c r="K202" s="23">
        <v>94.921875</v>
      </c>
      <c r="O202" s="23"/>
      <c r="P202" s="23"/>
      <c r="Q202" s="23"/>
      <c r="R202" s="23"/>
      <c r="S202" s="23"/>
    </row>
    <row r="203" spans="1:19" ht="21">
      <c r="A203" s="43">
        <v>4</v>
      </c>
      <c r="B203" s="219" t="s">
        <v>88</v>
      </c>
      <c r="C203" s="172"/>
      <c r="D203" s="172"/>
      <c r="E203" s="172"/>
      <c r="F203" s="22">
        <v>166.849</v>
      </c>
      <c r="G203" s="172"/>
      <c r="H203" s="172">
        <v>2</v>
      </c>
      <c r="K203" s="23">
        <v>105.21875</v>
      </c>
      <c r="O203" s="48"/>
      <c r="P203" s="23"/>
      <c r="Q203" s="23"/>
      <c r="R203" s="23"/>
      <c r="S203" s="23"/>
    </row>
    <row r="204" spans="1:19" ht="21">
      <c r="A204" s="43">
        <v>5</v>
      </c>
      <c r="B204" s="219" t="s">
        <v>89</v>
      </c>
      <c r="C204" s="172"/>
      <c r="D204" s="172"/>
      <c r="E204" s="20"/>
      <c r="F204" s="21">
        <v>134.189</v>
      </c>
      <c r="G204" s="20"/>
      <c r="H204" s="21">
        <v>2</v>
      </c>
      <c r="K204" s="23">
        <v>65.79203869047619</v>
      </c>
      <c r="M204" s="48"/>
      <c r="N204" s="48"/>
      <c r="P204" s="48"/>
      <c r="Q204" s="48"/>
      <c r="R204" s="48"/>
      <c r="S204" s="32"/>
    </row>
    <row r="205" spans="1:19" ht="17.25" customHeight="1">
      <c r="A205" s="43">
        <v>6</v>
      </c>
      <c r="B205" s="219" t="s">
        <v>87</v>
      </c>
      <c r="C205" s="172"/>
      <c r="D205" s="172"/>
      <c r="E205" s="20"/>
      <c r="F205" s="21">
        <v>100.078</v>
      </c>
      <c r="G205" s="20"/>
      <c r="H205" s="21">
        <v>1</v>
      </c>
      <c r="K205" s="23">
        <v>99.82638888888889</v>
      </c>
      <c r="M205" s="28"/>
      <c r="P205" s="28"/>
      <c r="Q205" s="28"/>
      <c r="R205" s="28"/>
      <c r="S205" s="23"/>
    </row>
    <row r="206" spans="1:19" ht="17.25" customHeight="1">
      <c r="A206" s="43">
        <v>7</v>
      </c>
      <c r="B206" s="219" t="s">
        <v>167</v>
      </c>
      <c r="C206" s="172"/>
      <c r="D206" s="172"/>
      <c r="E206" s="172"/>
      <c r="F206" s="22">
        <v>96.875</v>
      </c>
      <c r="G206" s="172"/>
      <c r="H206" s="172">
        <v>1</v>
      </c>
      <c r="K206" s="23"/>
      <c r="M206" s="28"/>
      <c r="P206" s="28"/>
      <c r="Q206" s="28"/>
      <c r="R206" s="28"/>
      <c r="S206" s="23"/>
    </row>
    <row r="207" spans="1:19" ht="17.25" customHeight="1">
      <c r="A207" s="43">
        <v>8</v>
      </c>
      <c r="B207" s="219" t="s">
        <v>168</v>
      </c>
      <c r="C207" s="172"/>
      <c r="D207" s="172"/>
      <c r="E207" s="20"/>
      <c r="F207" s="21">
        <v>93.359</v>
      </c>
      <c r="G207" s="20"/>
      <c r="H207" s="21">
        <v>1</v>
      </c>
      <c r="K207" s="23"/>
      <c r="M207" s="28"/>
      <c r="P207" s="28"/>
      <c r="Q207" s="28"/>
      <c r="R207" s="28"/>
      <c r="S207" s="23"/>
    </row>
    <row r="208" spans="1:19" ht="17.25" customHeight="1">
      <c r="A208" s="43">
        <v>9</v>
      </c>
      <c r="B208" s="219" t="s">
        <v>100</v>
      </c>
      <c r="C208" s="172"/>
      <c r="D208" s="172"/>
      <c r="E208" s="172"/>
      <c r="F208" s="22">
        <v>93.33333333333333</v>
      </c>
      <c r="G208" s="172"/>
      <c r="H208" s="172">
        <v>1</v>
      </c>
      <c r="K208" s="23"/>
      <c r="M208" s="28"/>
      <c r="P208" s="28"/>
      <c r="Q208" s="28"/>
      <c r="R208" s="28"/>
      <c r="S208" s="23"/>
    </row>
    <row r="209" spans="1:19" ht="17.25" customHeight="1">
      <c r="A209" s="43">
        <v>10</v>
      </c>
      <c r="B209" s="219" t="s">
        <v>139</v>
      </c>
      <c r="C209" s="172"/>
      <c r="D209" s="172"/>
      <c r="E209" s="20"/>
      <c r="F209" s="21">
        <v>92.526</v>
      </c>
      <c r="G209" s="20"/>
      <c r="H209" s="21">
        <v>1</v>
      </c>
      <c r="K209" s="23"/>
      <c r="M209" s="28"/>
      <c r="P209" s="28"/>
      <c r="Q209" s="28"/>
      <c r="R209" s="28"/>
      <c r="S209" s="23"/>
    </row>
    <row r="210" spans="1:19" ht="17.25" customHeight="1">
      <c r="A210" s="43">
        <v>11</v>
      </c>
      <c r="B210" s="219" t="s">
        <v>76</v>
      </c>
      <c r="C210" s="172"/>
      <c r="D210" s="172"/>
      <c r="E210" s="20"/>
      <c r="F210" s="21">
        <v>70.758</v>
      </c>
      <c r="G210" s="20"/>
      <c r="H210" s="21">
        <v>1</v>
      </c>
      <c r="K210" s="23"/>
      <c r="M210" s="28"/>
      <c r="P210" s="28"/>
      <c r="Q210" s="28"/>
      <c r="R210" s="28"/>
      <c r="S210" s="23"/>
    </row>
    <row r="211" spans="1:19" ht="17.25" customHeight="1">
      <c r="A211" s="43">
        <v>12</v>
      </c>
      <c r="B211" s="219" t="s">
        <v>169</v>
      </c>
      <c r="C211" s="172"/>
      <c r="D211" s="172"/>
      <c r="E211" s="20"/>
      <c r="F211" s="21">
        <v>64.323</v>
      </c>
      <c r="G211" s="20"/>
      <c r="H211" s="21">
        <v>1</v>
      </c>
      <c r="K211" s="23"/>
      <c r="M211" s="28"/>
      <c r="P211" s="28"/>
      <c r="Q211" s="28"/>
      <c r="R211" s="28"/>
      <c r="S211" s="23"/>
    </row>
    <row r="212" spans="1:19" ht="17.25" customHeight="1">
      <c r="A212" s="43">
        <v>13</v>
      </c>
      <c r="B212" s="219" t="s">
        <v>72</v>
      </c>
      <c r="C212" s="172"/>
      <c r="D212" s="172"/>
      <c r="E212" s="20"/>
      <c r="F212" s="21">
        <v>47.396</v>
      </c>
      <c r="G212" s="20"/>
      <c r="H212" s="21">
        <v>1</v>
      </c>
      <c r="K212" s="23"/>
      <c r="M212" s="28"/>
      <c r="P212" s="28"/>
      <c r="Q212" s="28"/>
      <c r="R212" s="28"/>
      <c r="S212" s="23"/>
    </row>
    <row r="213" spans="1:14" ht="15" customHeight="1">
      <c r="A213" s="43">
        <v>14</v>
      </c>
      <c r="B213" s="219" t="s">
        <v>170</v>
      </c>
      <c r="C213" s="172"/>
      <c r="D213" s="172"/>
      <c r="E213" s="20"/>
      <c r="F213" s="21">
        <v>45.182</v>
      </c>
      <c r="G213" s="21"/>
      <c r="H213" s="21">
        <v>1</v>
      </c>
      <c r="J213" s="42"/>
      <c r="K213" s="42"/>
      <c r="L213" s="32"/>
      <c r="N213" s="28"/>
    </row>
    <row r="214" spans="1:18" ht="18" customHeight="1">
      <c r="A214" s="111"/>
      <c r="B214" s="112"/>
      <c r="C214" s="34"/>
      <c r="D214" s="34"/>
      <c r="J214" s="19"/>
      <c r="M214" s="48"/>
      <c r="P214" s="48"/>
      <c r="Q214" s="48"/>
      <c r="R214" s="48"/>
    </row>
    <row r="215" spans="1:19" ht="21.75" thickBot="1">
      <c r="A215" s="111"/>
      <c r="D215" s="34"/>
      <c r="K215" s="23"/>
      <c r="M215" s="48"/>
      <c r="P215" s="28"/>
      <c r="Q215" s="28"/>
      <c r="R215" s="28"/>
      <c r="S215" s="23"/>
    </row>
    <row r="216" spans="1:15" ht="21">
      <c r="A216" s="82"/>
      <c r="B216" s="244" t="s">
        <v>43</v>
      </c>
      <c r="C216" s="245"/>
      <c r="D216" s="31"/>
      <c r="K216" s="23"/>
      <c r="M216" s="48"/>
      <c r="O216" s="48"/>
    </row>
    <row r="217" spans="1:19" ht="21.75" thickBot="1">
      <c r="A217" s="84"/>
      <c r="B217" s="128" t="s">
        <v>171</v>
      </c>
      <c r="C217" s="246"/>
      <c r="D217" s="31"/>
      <c r="K217" s="23"/>
      <c r="L217" s="18"/>
      <c r="M217" s="24"/>
      <c r="N217" s="48"/>
      <c r="O217" s="48"/>
      <c r="S217" s="23"/>
    </row>
    <row r="218" spans="1:21" ht="21.75" thickBot="1">
      <c r="A218" s="40"/>
      <c r="K218" s="23"/>
      <c r="L218" s="18"/>
      <c r="M218" s="24"/>
      <c r="N218" s="48"/>
      <c r="O218" s="23"/>
      <c r="U218" s="113"/>
    </row>
    <row r="219" spans="1:20" ht="16.5">
      <c r="A219" s="131"/>
      <c r="B219" s="132"/>
      <c r="C219" s="132" t="s">
        <v>17</v>
      </c>
      <c r="D219" s="60" t="s">
        <v>14</v>
      </c>
      <c r="E219" s="132"/>
      <c r="F219" s="133"/>
      <c r="G219" s="132"/>
      <c r="H219" s="132" t="s">
        <v>5</v>
      </c>
      <c r="I219" s="132"/>
      <c r="M219" s="61"/>
      <c r="N219" s="60" t="s">
        <v>8</v>
      </c>
      <c r="O219" s="60" t="s">
        <v>8</v>
      </c>
      <c r="P219" s="60" t="s">
        <v>10</v>
      </c>
      <c r="Q219" s="60" t="s">
        <v>10</v>
      </c>
      <c r="R219" s="60" t="s">
        <v>10</v>
      </c>
      <c r="S219" s="134" t="s">
        <v>46</v>
      </c>
      <c r="T219" s="113"/>
    </row>
    <row r="220" spans="1:19" ht="17.25" thickBot="1">
      <c r="A220" s="135" t="s">
        <v>11</v>
      </c>
      <c r="B220" s="53" t="s">
        <v>18</v>
      </c>
      <c r="C220" s="53" t="s">
        <v>16</v>
      </c>
      <c r="D220" s="53" t="s">
        <v>15</v>
      </c>
      <c r="E220" s="53" t="s">
        <v>4</v>
      </c>
      <c r="F220" s="53" t="s">
        <v>2</v>
      </c>
      <c r="G220" s="53" t="s">
        <v>6</v>
      </c>
      <c r="H220" s="53" t="s">
        <v>7</v>
      </c>
      <c r="I220" s="53" t="s">
        <v>41</v>
      </c>
      <c r="J220" s="38"/>
      <c r="K220" s="38"/>
      <c r="L220" s="38"/>
      <c r="M220" s="53" t="s">
        <v>48</v>
      </c>
      <c r="N220" s="136" t="s">
        <v>13</v>
      </c>
      <c r="O220" s="136" t="s">
        <v>3</v>
      </c>
      <c r="P220" s="136" t="s">
        <v>12</v>
      </c>
      <c r="Q220" s="136" t="s">
        <v>9</v>
      </c>
      <c r="R220" s="136" t="s">
        <v>3</v>
      </c>
      <c r="S220" s="137" t="s">
        <v>47</v>
      </c>
    </row>
    <row r="221" spans="1:19" ht="16.5">
      <c r="A221" s="138"/>
      <c r="B221" s="289" t="s">
        <v>55</v>
      </c>
      <c r="C221" s="21"/>
      <c r="D221" s="21"/>
      <c r="E221" s="21"/>
      <c r="F221" s="144"/>
      <c r="G221" s="21"/>
      <c r="H221" s="21"/>
      <c r="I221" s="21"/>
      <c r="K221" s="23"/>
      <c r="L221" s="80"/>
      <c r="M221" s="22"/>
      <c r="N221" s="22"/>
      <c r="O221" s="140"/>
      <c r="P221" s="197"/>
      <c r="Q221" s="197"/>
      <c r="R221" s="142"/>
      <c r="S221" s="143"/>
    </row>
    <row r="222" spans="11:15" ht="17.25" thickBot="1">
      <c r="K222" s="23"/>
      <c r="L222" s="81"/>
      <c r="O222" s="38"/>
    </row>
    <row r="223" spans="1:19" ht="16.5">
      <c r="A223" s="148"/>
      <c r="B223" s="220" t="s">
        <v>44</v>
      </c>
      <c r="C223" s="132"/>
      <c r="D223" s="132"/>
      <c r="E223" s="132"/>
      <c r="F223" s="60"/>
      <c r="G223" s="132"/>
      <c r="H223" s="221"/>
      <c r="I223" s="154"/>
      <c r="J223" s="32"/>
      <c r="K223" s="36"/>
      <c r="L223" s="115">
        <v>1</v>
      </c>
      <c r="N223" s="38"/>
      <c r="P223" s="23"/>
      <c r="Q223" s="23"/>
      <c r="R223" s="23"/>
      <c r="S223" s="23"/>
    </row>
    <row r="224" spans="1:19" ht="17.25" thickBot="1">
      <c r="A224" s="155"/>
      <c r="B224" s="157" t="s">
        <v>18</v>
      </c>
      <c r="C224" s="156"/>
      <c r="D224" s="156"/>
      <c r="E224" s="156"/>
      <c r="F224" s="178" t="s">
        <v>3</v>
      </c>
      <c r="G224" s="157" t="s">
        <v>22</v>
      </c>
      <c r="H224" s="222"/>
      <c r="I224" s="158"/>
      <c r="J224" s="32"/>
      <c r="K224" s="36"/>
      <c r="L224" s="115">
        <v>2</v>
      </c>
      <c r="O224" s="23"/>
      <c r="Q224" s="23"/>
      <c r="R224" s="23"/>
      <c r="S224" s="23"/>
    </row>
    <row r="225" spans="1:19" ht="16.5">
      <c r="A225" s="160">
        <v>1</v>
      </c>
      <c r="B225" s="161"/>
      <c r="C225" s="161"/>
      <c r="D225" s="161"/>
      <c r="E225" s="161"/>
      <c r="F225" s="54"/>
      <c r="G225" s="161"/>
      <c r="H225" s="195"/>
      <c r="I225" s="161"/>
      <c r="J225" s="32"/>
      <c r="K225" s="36"/>
      <c r="L225" s="115">
        <v>3</v>
      </c>
      <c r="O225" s="23"/>
      <c r="P225" s="23"/>
      <c r="Q225" s="23"/>
      <c r="R225" s="23"/>
      <c r="S225" s="23"/>
    </row>
    <row r="226" spans="1:19" ht="16.5">
      <c r="A226" s="41">
        <v>2</v>
      </c>
      <c r="B226" s="21"/>
      <c r="C226" s="21"/>
      <c r="D226" s="21"/>
      <c r="E226" s="21"/>
      <c r="F226" s="22"/>
      <c r="G226" s="21"/>
      <c r="H226" s="172"/>
      <c r="I226" s="21"/>
      <c r="J226" s="32"/>
      <c r="K226" s="36"/>
      <c r="L226" s="115"/>
      <c r="O226" s="23"/>
      <c r="P226" s="23"/>
      <c r="Q226" s="23"/>
      <c r="R226" s="23"/>
      <c r="S226" s="23"/>
    </row>
    <row r="227" spans="1:19" ht="16.5">
      <c r="A227" s="21">
        <v>3</v>
      </c>
      <c r="B227" s="41"/>
      <c r="C227" s="41"/>
      <c r="D227" s="41"/>
      <c r="E227" s="41"/>
      <c r="F227" s="41"/>
      <c r="G227" s="21"/>
      <c r="H227" s="41"/>
      <c r="I227" s="20"/>
      <c r="J227" s="32"/>
      <c r="K227" s="36"/>
      <c r="L227" s="115"/>
      <c r="O227" s="23"/>
      <c r="P227" s="23"/>
      <c r="Q227" s="23"/>
      <c r="R227" s="23"/>
      <c r="S227" s="23"/>
    </row>
    <row r="228" spans="4:19" ht="20.25" thickBot="1">
      <c r="D228" s="19"/>
      <c r="J228" s="32"/>
      <c r="K228" s="36"/>
      <c r="L228" s="115"/>
      <c r="O228" s="23"/>
      <c r="P228" s="28"/>
      <c r="Q228" s="28"/>
      <c r="R228" s="28"/>
      <c r="S228" s="23"/>
    </row>
    <row r="229" spans="1:19" ht="16.5">
      <c r="A229" s="152"/>
      <c r="B229" s="149" t="s">
        <v>27</v>
      </c>
      <c r="C229" s="72"/>
      <c r="I229" s="32"/>
      <c r="J229" s="32"/>
      <c r="K229" s="36"/>
      <c r="L229" s="115">
        <v>4</v>
      </c>
      <c r="O229" s="23"/>
      <c r="P229" s="23"/>
      <c r="Q229" s="23"/>
      <c r="R229" s="23"/>
      <c r="S229" s="23"/>
    </row>
    <row r="230" spans="1:19" ht="17.25" thickBot="1">
      <c r="A230" s="21">
        <v>1</v>
      </c>
      <c r="B230" s="21" t="s">
        <v>103</v>
      </c>
      <c r="C230" s="21">
        <v>5</v>
      </c>
      <c r="I230" s="32"/>
      <c r="K230" s="23"/>
      <c r="L230" s="115">
        <v>5</v>
      </c>
      <c r="O230" s="23"/>
      <c r="P230" s="23"/>
      <c r="Q230" s="23"/>
      <c r="R230" s="23"/>
      <c r="S230" s="23"/>
    </row>
    <row r="231" spans="1:19" ht="16.5">
      <c r="A231" s="21">
        <v>2</v>
      </c>
      <c r="B231" s="21" t="s">
        <v>111</v>
      </c>
      <c r="C231" s="21">
        <v>2</v>
      </c>
      <c r="I231" s="32"/>
      <c r="K231" s="23"/>
      <c r="L231" s="115"/>
      <c r="N231" s="200"/>
      <c r="O231" s="184" t="s">
        <v>28</v>
      </c>
      <c r="P231" s="61"/>
      <c r="Q231" s="71"/>
      <c r="R231" s="23"/>
      <c r="S231" s="23"/>
    </row>
    <row r="232" spans="1:19" ht="15">
      <c r="A232" s="21">
        <v>3</v>
      </c>
      <c r="B232" s="21" t="s">
        <v>138</v>
      </c>
      <c r="C232" s="21">
        <v>2</v>
      </c>
      <c r="K232" s="23"/>
      <c r="L232" s="115"/>
      <c r="N232" s="21">
        <v>1</v>
      </c>
      <c r="O232" s="20" t="s">
        <v>138</v>
      </c>
      <c r="P232" s="20"/>
      <c r="Q232" s="21">
        <v>1</v>
      </c>
      <c r="R232" s="23"/>
      <c r="S232" s="23"/>
    </row>
    <row r="233" spans="1:19" ht="16.5">
      <c r="A233" s="21">
        <v>4</v>
      </c>
      <c r="B233" s="21" t="s">
        <v>89</v>
      </c>
      <c r="C233" s="21">
        <v>2</v>
      </c>
      <c r="K233" s="23"/>
      <c r="L233" s="115">
        <v>6</v>
      </c>
      <c r="N233" s="21">
        <v>2</v>
      </c>
      <c r="O233" s="169" t="s">
        <v>111</v>
      </c>
      <c r="P233" s="20"/>
      <c r="Q233" s="21">
        <v>1</v>
      </c>
      <c r="S233" s="23"/>
    </row>
    <row r="234" spans="1:19" ht="16.5">
      <c r="A234" s="21">
        <v>5</v>
      </c>
      <c r="B234" s="21" t="s">
        <v>88</v>
      </c>
      <c r="C234" s="21">
        <v>2</v>
      </c>
      <c r="K234" s="23"/>
      <c r="L234" s="23">
        <v>7</v>
      </c>
      <c r="N234" s="21">
        <v>3</v>
      </c>
      <c r="O234" s="223" t="s">
        <v>89</v>
      </c>
      <c r="P234" s="167"/>
      <c r="Q234" s="21">
        <v>1</v>
      </c>
      <c r="S234" s="23"/>
    </row>
    <row r="235" spans="1:19" ht="16.5">
      <c r="A235" s="21">
        <v>6</v>
      </c>
      <c r="B235" s="21" t="s">
        <v>100</v>
      </c>
      <c r="C235" s="21">
        <v>1</v>
      </c>
      <c r="K235" s="23"/>
      <c r="N235" s="21">
        <v>4</v>
      </c>
      <c r="O235" s="169" t="s">
        <v>103</v>
      </c>
      <c r="P235" s="20"/>
      <c r="Q235" s="21">
        <v>1</v>
      </c>
      <c r="S235" s="23"/>
    </row>
    <row r="236" spans="1:19" ht="16.5">
      <c r="A236" s="21">
        <v>7</v>
      </c>
      <c r="B236" s="21" t="s">
        <v>76</v>
      </c>
      <c r="C236" s="21">
        <v>1</v>
      </c>
      <c r="K236" s="23"/>
      <c r="M236" s="32"/>
      <c r="N236" s="21">
        <v>5</v>
      </c>
      <c r="O236" s="169" t="s">
        <v>87</v>
      </c>
      <c r="P236" s="20"/>
      <c r="Q236" s="21">
        <v>1</v>
      </c>
      <c r="S236" s="23"/>
    </row>
    <row r="237" spans="1:19" ht="16.5">
      <c r="A237" s="21">
        <v>8</v>
      </c>
      <c r="B237" s="21" t="s">
        <v>139</v>
      </c>
      <c r="C237" s="21">
        <v>1</v>
      </c>
      <c r="K237" s="23"/>
      <c r="M237" s="32"/>
      <c r="N237" s="21">
        <v>6</v>
      </c>
      <c r="O237" s="169"/>
      <c r="P237" s="20"/>
      <c r="Q237" s="21"/>
      <c r="S237" s="23"/>
    </row>
    <row r="238" spans="1:19" ht="16.5">
      <c r="A238" s="21">
        <v>9</v>
      </c>
      <c r="B238" s="21" t="s">
        <v>87</v>
      </c>
      <c r="C238" s="21">
        <v>1</v>
      </c>
      <c r="K238" s="23"/>
      <c r="M238" s="32"/>
      <c r="N238" s="21">
        <v>7</v>
      </c>
      <c r="O238" s="169"/>
      <c r="P238" s="20"/>
      <c r="Q238" s="21"/>
      <c r="S238" s="23"/>
    </row>
    <row r="239" spans="1:19" ht="16.5">
      <c r="A239" s="21">
        <v>10</v>
      </c>
      <c r="B239" s="21" t="s">
        <v>167</v>
      </c>
      <c r="C239" s="21">
        <v>1</v>
      </c>
      <c r="K239" s="23"/>
      <c r="N239" s="21">
        <v>8</v>
      </c>
      <c r="O239" s="169"/>
      <c r="P239" s="20"/>
      <c r="Q239" s="21"/>
      <c r="S239" s="23"/>
    </row>
    <row r="240" spans="1:19" ht="16.5">
      <c r="A240" s="21">
        <v>11</v>
      </c>
      <c r="B240" s="21" t="s">
        <v>168</v>
      </c>
      <c r="C240" s="21">
        <v>1</v>
      </c>
      <c r="K240" s="23"/>
      <c r="N240" s="21">
        <v>9</v>
      </c>
      <c r="O240" s="169"/>
      <c r="P240" s="20"/>
      <c r="Q240" s="21"/>
      <c r="S240" s="23"/>
    </row>
    <row r="241" spans="1:18" ht="16.5">
      <c r="A241" s="21">
        <v>12</v>
      </c>
      <c r="B241" s="21" t="s">
        <v>169</v>
      </c>
      <c r="C241" s="21">
        <v>1</v>
      </c>
      <c r="K241" s="23"/>
      <c r="N241" s="21">
        <v>10</v>
      </c>
      <c r="O241" s="169"/>
      <c r="P241" s="20"/>
      <c r="Q241" s="21"/>
      <c r="R241" s="33"/>
    </row>
    <row r="242" spans="1:18" ht="15">
      <c r="A242" s="21">
        <v>13</v>
      </c>
      <c r="B242" s="21" t="s">
        <v>72</v>
      </c>
      <c r="C242" s="21">
        <v>1</v>
      </c>
      <c r="K242" s="23"/>
      <c r="N242" s="21">
        <v>11</v>
      </c>
      <c r="O242" s="169"/>
      <c r="P242" s="20"/>
      <c r="Q242" s="21"/>
      <c r="R242" s="38"/>
    </row>
    <row r="243" spans="1:19" ht="16.5">
      <c r="A243" s="21">
        <v>14</v>
      </c>
      <c r="B243" s="21" t="s">
        <v>170</v>
      </c>
      <c r="C243" s="21">
        <v>1</v>
      </c>
      <c r="K243" s="23"/>
      <c r="O243" s="224" t="s">
        <v>37</v>
      </c>
      <c r="P243" s="53"/>
      <c r="Q243" s="206"/>
      <c r="R243" s="23"/>
      <c r="S243" s="79"/>
    </row>
    <row r="244" spans="1:19" ht="17.25" thickBot="1">
      <c r="A244" s="21">
        <v>15</v>
      </c>
      <c r="B244" s="21"/>
      <c r="C244" s="21"/>
      <c r="K244" s="23"/>
      <c r="O244" s="225" t="s">
        <v>38</v>
      </c>
      <c r="P244" s="177"/>
      <c r="Q244" s="158">
        <f>SUM(Q232:Q242)</f>
        <v>5</v>
      </c>
      <c r="R244" s="32"/>
      <c r="S244" s="79"/>
    </row>
    <row r="245" spans="1:19" ht="16.5">
      <c r="A245" s="21">
        <v>16</v>
      </c>
      <c r="B245" s="21"/>
      <c r="C245" s="21"/>
      <c r="K245" s="23"/>
      <c r="S245" s="79"/>
    </row>
    <row r="246" spans="1:18" ht="16.5">
      <c r="A246" s="21">
        <v>17</v>
      </c>
      <c r="B246" s="21"/>
      <c r="C246" s="21"/>
      <c r="I246" s="37"/>
      <c r="K246" s="23"/>
      <c r="R246" s="33"/>
    </row>
    <row r="247" spans="1:18" ht="16.5">
      <c r="A247" s="21">
        <v>18</v>
      </c>
      <c r="B247" s="21"/>
      <c r="C247" s="21"/>
      <c r="I247" s="32"/>
      <c r="K247" s="23"/>
      <c r="R247" s="33"/>
    </row>
    <row r="248" spans="1:18" ht="16.5">
      <c r="A248" s="21">
        <v>19</v>
      </c>
      <c r="B248" s="21"/>
      <c r="C248" s="21"/>
      <c r="I248" s="32"/>
      <c r="K248" s="23"/>
      <c r="R248" s="33"/>
    </row>
    <row r="249" spans="1:18" ht="16.5">
      <c r="A249" s="19"/>
      <c r="B249" s="19"/>
      <c r="C249" s="19"/>
      <c r="I249" s="32"/>
      <c r="K249" s="23"/>
      <c r="R249" s="33"/>
    </row>
    <row r="250" spans="1:18" ht="16.5">
      <c r="A250" s="19"/>
      <c r="I250" s="32"/>
      <c r="K250" s="23"/>
      <c r="O250" s="38"/>
      <c r="R250" s="33"/>
    </row>
    <row r="251" spans="1:19" s="38" customFormat="1" ht="17.25" thickBot="1">
      <c r="A251" s="42"/>
      <c r="B251" s="23"/>
      <c r="C251" s="23"/>
      <c r="D251" s="23"/>
      <c r="E251" s="23"/>
      <c r="F251" s="23"/>
      <c r="I251" s="23"/>
      <c r="J251" s="37"/>
      <c r="K251" s="18"/>
      <c r="L251" s="37"/>
      <c r="M251" s="23"/>
      <c r="R251" s="18"/>
      <c r="S251" s="24"/>
    </row>
    <row r="252" spans="1:19" s="38" customFormat="1" ht="16.5">
      <c r="A252" s="152"/>
      <c r="B252" s="149" t="s">
        <v>20</v>
      </c>
      <c r="C252" s="149"/>
      <c r="D252" s="149"/>
      <c r="E252" s="149"/>
      <c r="F252" s="149"/>
      <c r="G252" s="149"/>
      <c r="H252" s="72"/>
      <c r="I252" s="23"/>
      <c r="J252" s="32"/>
      <c r="K252" s="33"/>
      <c r="L252" s="32"/>
      <c r="M252" s="23"/>
      <c r="R252" s="23"/>
      <c r="S252" s="24"/>
    </row>
    <row r="253" spans="1:19" s="38" customFormat="1" ht="16.5">
      <c r="A253" s="185"/>
      <c r="B253" s="186" t="s">
        <v>18</v>
      </c>
      <c r="C253" s="186" t="s">
        <v>34</v>
      </c>
      <c r="D253" s="186"/>
      <c r="E253" s="186"/>
      <c r="F253" s="186" t="s">
        <v>5</v>
      </c>
      <c r="G253" s="114" t="s">
        <v>3</v>
      </c>
      <c r="H253" s="229" t="s">
        <v>39</v>
      </c>
      <c r="I253" s="23"/>
      <c r="J253" s="32"/>
      <c r="K253" s="33"/>
      <c r="L253" s="32"/>
      <c r="M253" s="23"/>
      <c r="R253" s="23"/>
      <c r="S253" s="24"/>
    </row>
    <row r="254" spans="1:19" s="38" customFormat="1" ht="16.5">
      <c r="A254" s="162">
        <v>1</v>
      </c>
      <c r="B254" s="163" t="s">
        <v>103</v>
      </c>
      <c r="C254" s="163" t="s">
        <v>75</v>
      </c>
      <c r="D254" s="163"/>
      <c r="E254" s="163"/>
      <c r="F254" s="166" t="s">
        <v>173</v>
      </c>
      <c r="G254" s="162">
        <v>100.618</v>
      </c>
      <c r="H254" s="228" t="s">
        <v>61</v>
      </c>
      <c r="I254" s="23"/>
      <c r="J254" s="32"/>
      <c r="K254" s="33"/>
      <c r="L254" s="32"/>
      <c r="M254" s="23"/>
      <c r="O254" s="18"/>
      <c r="R254" s="23"/>
      <c r="S254" s="24"/>
    </row>
    <row r="255" spans="1:19" s="38" customFormat="1" ht="16.5">
      <c r="A255" s="162">
        <v>2</v>
      </c>
      <c r="B255" s="163" t="s">
        <v>111</v>
      </c>
      <c r="C255" s="163" t="s">
        <v>69</v>
      </c>
      <c r="D255" s="163"/>
      <c r="E255" s="163"/>
      <c r="F255" s="166" t="s">
        <v>113</v>
      </c>
      <c r="G255" s="162">
        <v>96.2890625</v>
      </c>
      <c r="H255" s="109"/>
      <c r="I255" s="23"/>
      <c r="J255" s="32"/>
      <c r="K255" s="33"/>
      <c r="L255" s="32"/>
      <c r="M255" s="23"/>
      <c r="N255" s="23"/>
      <c r="O255" s="18"/>
      <c r="P255" s="23"/>
      <c r="Q255" s="23"/>
      <c r="R255" s="23"/>
      <c r="S255" s="24"/>
    </row>
    <row r="256" spans="1:19" s="38" customFormat="1" ht="17.25" thickBot="1">
      <c r="A256" s="162">
        <v>3</v>
      </c>
      <c r="B256" s="163" t="s">
        <v>103</v>
      </c>
      <c r="C256" s="163" t="s">
        <v>50</v>
      </c>
      <c r="D256" s="163"/>
      <c r="E256" s="163"/>
      <c r="F256" s="166" t="s">
        <v>142</v>
      </c>
      <c r="G256" s="162">
        <v>69.531</v>
      </c>
      <c r="H256" s="109" t="s">
        <v>61</v>
      </c>
      <c r="I256" s="23"/>
      <c r="J256" s="32"/>
      <c r="K256" s="33"/>
      <c r="L256" s="32"/>
      <c r="M256" s="23"/>
      <c r="N256" s="23"/>
      <c r="O256" s="18"/>
      <c r="P256" s="23"/>
      <c r="Q256" s="23"/>
      <c r="R256" s="23"/>
      <c r="S256" s="24"/>
    </row>
    <row r="257" spans="1:19" ht="16.5">
      <c r="A257" s="162">
        <v>4</v>
      </c>
      <c r="B257" s="163" t="s">
        <v>87</v>
      </c>
      <c r="C257" s="163" t="s">
        <v>166</v>
      </c>
      <c r="D257" s="163"/>
      <c r="E257" s="163"/>
      <c r="F257" s="166" t="s">
        <v>174</v>
      </c>
      <c r="G257" s="162">
        <v>100.078</v>
      </c>
      <c r="H257" s="109" t="s">
        <v>61</v>
      </c>
      <c r="J257" s="61"/>
      <c r="K257" s="62"/>
      <c r="L257" s="61"/>
      <c r="Q257" s="23"/>
      <c r="R257" s="23"/>
      <c r="S257" s="18"/>
    </row>
    <row r="258" spans="1:18" s="32" customFormat="1" ht="16.5">
      <c r="A258" s="162">
        <v>5</v>
      </c>
      <c r="B258" s="163" t="s">
        <v>103</v>
      </c>
      <c r="C258" s="163" t="s">
        <v>90</v>
      </c>
      <c r="D258" s="163"/>
      <c r="E258" s="163"/>
      <c r="F258" s="166" t="s">
        <v>71</v>
      </c>
      <c r="G258" s="162">
        <v>80.58035714285714</v>
      </c>
      <c r="H258" s="283"/>
      <c r="J258" s="78"/>
      <c r="K258" s="97"/>
      <c r="L258" s="78"/>
      <c r="M258" s="23"/>
      <c r="N258" s="23"/>
      <c r="O258" s="18"/>
      <c r="P258" s="24"/>
      <c r="Q258" s="24"/>
      <c r="R258" s="18"/>
    </row>
    <row r="259" spans="1:18" s="32" customFormat="1" ht="17.25">
      <c r="A259" s="162">
        <v>6</v>
      </c>
      <c r="B259" s="163" t="s">
        <v>76</v>
      </c>
      <c r="C259" s="163" t="s">
        <v>112</v>
      </c>
      <c r="D259" s="163"/>
      <c r="E259" s="163"/>
      <c r="F259" s="166" t="s">
        <v>114</v>
      </c>
      <c r="G259" s="162">
        <v>70.75892857142857</v>
      </c>
      <c r="H259" s="109"/>
      <c r="I259" s="37"/>
      <c r="J259" s="123">
        <v>1814.3696</v>
      </c>
      <c r="K259" s="117">
        <v>0</v>
      </c>
      <c r="L259" s="117">
        <v>23.033984999999998</v>
      </c>
      <c r="M259" s="23"/>
      <c r="N259" s="23"/>
      <c r="O259" s="18"/>
      <c r="P259" s="24"/>
      <c r="Q259" s="24"/>
      <c r="R259" s="18"/>
    </row>
    <row r="260" spans="1:19" s="32" customFormat="1" ht="17.25">
      <c r="A260" s="162">
        <v>7</v>
      </c>
      <c r="B260" s="163" t="s">
        <v>170</v>
      </c>
      <c r="C260" s="163" t="s">
        <v>67</v>
      </c>
      <c r="D260" s="163"/>
      <c r="E260" s="163"/>
      <c r="F260" s="166" t="s">
        <v>135</v>
      </c>
      <c r="G260" s="162">
        <v>45.182</v>
      </c>
      <c r="H260" s="109" t="s">
        <v>61</v>
      </c>
      <c r="I260" s="37"/>
      <c r="J260" s="121"/>
      <c r="K260" s="117"/>
      <c r="L260" s="117"/>
      <c r="M260" s="23"/>
      <c r="N260" s="23"/>
      <c r="O260" s="18"/>
      <c r="P260" s="24"/>
      <c r="Q260" s="24"/>
      <c r="R260" s="18"/>
      <c r="S260" s="24"/>
    </row>
    <row r="261" spans="1:19" s="32" customFormat="1" ht="16.5">
      <c r="A261" s="162">
        <v>8</v>
      </c>
      <c r="B261" s="163" t="s">
        <v>103</v>
      </c>
      <c r="C261" s="163" t="s">
        <v>140</v>
      </c>
      <c r="D261" s="163"/>
      <c r="E261" s="163"/>
      <c r="F261" s="166" t="s">
        <v>143</v>
      </c>
      <c r="G261" s="162">
        <v>61.484</v>
      </c>
      <c r="H261" s="109" t="s">
        <v>61</v>
      </c>
      <c r="I261" s="37"/>
      <c r="J261" s="20">
        <v>17236.5112</v>
      </c>
      <c r="K261" s="22">
        <v>113.39812</v>
      </c>
      <c r="L261" s="20">
        <v>8.859224999999999</v>
      </c>
      <c r="M261" s="23"/>
      <c r="N261" s="23"/>
      <c r="O261" s="18"/>
      <c r="P261" s="24"/>
      <c r="Q261" s="24"/>
      <c r="R261" s="18"/>
      <c r="S261" s="24"/>
    </row>
    <row r="262" spans="1:19" s="32" customFormat="1" ht="16.5">
      <c r="A262" s="162">
        <v>9</v>
      </c>
      <c r="B262" s="163" t="s">
        <v>100</v>
      </c>
      <c r="C262" s="163" t="s">
        <v>102</v>
      </c>
      <c r="D262" s="20"/>
      <c r="E262" s="20"/>
      <c r="F262" s="166" t="s">
        <v>104</v>
      </c>
      <c r="G262" s="162">
        <v>93.33333333333333</v>
      </c>
      <c r="H262" s="283"/>
      <c r="I262" s="23"/>
      <c r="J262" s="20"/>
      <c r="K262" s="22"/>
      <c r="L262" s="20"/>
      <c r="M262" s="23"/>
      <c r="N262" s="23"/>
      <c r="O262" s="18"/>
      <c r="P262" s="24"/>
      <c r="Q262" s="24"/>
      <c r="R262" s="18"/>
      <c r="S262" s="24"/>
    </row>
    <row r="263" spans="1:19" s="32" customFormat="1" ht="16.5">
      <c r="A263" s="162">
        <v>10</v>
      </c>
      <c r="B263" s="163" t="s">
        <v>111</v>
      </c>
      <c r="C263" s="163" t="s">
        <v>49</v>
      </c>
      <c r="D263" s="163"/>
      <c r="E263" s="163"/>
      <c r="F263" s="166" t="s">
        <v>172</v>
      </c>
      <c r="G263" s="162">
        <v>116.016</v>
      </c>
      <c r="H263" s="228" t="s">
        <v>61</v>
      </c>
      <c r="I263" s="23"/>
      <c r="J263" s="20"/>
      <c r="K263" s="22"/>
      <c r="L263" s="20"/>
      <c r="M263" s="23"/>
      <c r="N263" s="23"/>
      <c r="O263" s="18"/>
      <c r="P263" s="24"/>
      <c r="Q263" s="24"/>
      <c r="R263" s="18"/>
      <c r="S263" s="24"/>
    </row>
    <row r="264" spans="1:12" ht="17.25" thickBot="1">
      <c r="A264" s="162">
        <v>11</v>
      </c>
      <c r="B264" s="163" t="s">
        <v>138</v>
      </c>
      <c r="C264" s="163" t="s">
        <v>125</v>
      </c>
      <c r="D264" s="163"/>
      <c r="E264" s="163"/>
      <c r="F264" s="166" t="s">
        <v>141</v>
      </c>
      <c r="G264" s="162">
        <v>105</v>
      </c>
      <c r="H264" s="109" t="s">
        <v>61</v>
      </c>
      <c r="J264" s="20"/>
      <c r="K264" s="22"/>
      <c r="L264" s="20"/>
    </row>
    <row r="265" spans="1:18" ht="16.5">
      <c r="A265" s="162">
        <v>12</v>
      </c>
      <c r="B265" s="163" t="s">
        <v>167</v>
      </c>
      <c r="C265" s="163" t="s">
        <v>126</v>
      </c>
      <c r="D265" s="163"/>
      <c r="E265" s="163"/>
      <c r="F265" s="166" t="s">
        <v>175</v>
      </c>
      <c r="G265" s="162">
        <v>96.875</v>
      </c>
      <c r="H265" s="109" t="s">
        <v>61</v>
      </c>
      <c r="J265" s="20">
        <v>907.1848</v>
      </c>
      <c r="K265" s="22">
        <v>283.49530000000004</v>
      </c>
      <c r="L265" s="20">
        <v>23.033984999999998</v>
      </c>
      <c r="M265" s="200" t="s">
        <v>29</v>
      </c>
      <c r="N265" s="149"/>
      <c r="O265" s="149"/>
      <c r="P265" s="149"/>
      <c r="Q265" s="149"/>
      <c r="R265" s="72"/>
    </row>
    <row r="266" spans="1:18" ht="16.5">
      <c r="A266" s="162">
        <v>13</v>
      </c>
      <c r="B266" s="163"/>
      <c r="C266" s="163"/>
      <c r="D266" s="163"/>
      <c r="E266" s="163"/>
      <c r="F266" s="166"/>
      <c r="G266" s="162"/>
      <c r="H266" s="109"/>
      <c r="J266" s="20">
        <v>453.5924</v>
      </c>
      <c r="K266" s="22">
        <v>283.49530000000004</v>
      </c>
      <c r="L266" s="20">
        <v>23.033984999999998</v>
      </c>
      <c r="M266" s="226" t="s">
        <v>2</v>
      </c>
      <c r="N266" s="186" t="s">
        <v>18</v>
      </c>
      <c r="O266" s="186"/>
      <c r="P266" s="186" t="s">
        <v>5</v>
      </c>
      <c r="Q266" s="227" t="s">
        <v>39</v>
      </c>
      <c r="R266" s="216" t="s">
        <v>3</v>
      </c>
    </row>
    <row r="267" spans="1:18" ht="15">
      <c r="A267" s="162">
        <v>14</v>
      </c>
      <c r="B267" s="163"/>
      <c r="C267" s="163"/>
      <c r="D267" s="163"/>
      <c r="E267" s="163"/>
      <c r="F267" s="166"/>
      <c r="G267" s="162"/>
      <c r="H267" s="109"/>
      <c r="J267" s="20">
        <v>907.1848</v>
      </c>
      <c r="K267" s="22">
        <v>283.49530000000004</v>
      </c>
      <c r="L267" s="20">
        <v>15.946604999999998</v>
      </c>
      <c r="M267" s="20" t="s">
        <v>75</v>
      </c>
      <c r="N267" s="141" t="s">
        <v>103</v>
      </c>
      <c r="O267" s="22"/>
      <c r="P267" s="22" t="s">
        <v>173</v>
      </c>
      <c r="Q267" s="109" t="s">
        <v>61</v>
      </c>
      <c r="R267" s="22">
        <v>100.618</v>
      </c>
    </row>
    <row r="268" spans="1:19" ht="16.5">
      <c r="A268" s="162">
        <v>15</v>
      </c>
      <c r="B268" s="163"/>
      <c r="C268" s="163"/>
      <c r="D268" s="163"/>
      <c r="E268" s="163"/>
      <c r="F268" s="166"/>
      <c r="G268" s="162"/>
      <c r="H268" s="228"/>
      <c r="M268" s="20" t="s">
        <v>87</v>
      </c>
      <c r="N268" s="141" t="s">
        <v>166</v>
      </c>
      <c r="O268" s="22"/>
      <c r="P268" s="22" t="s">
        <v>174</v>
      </c>
      <c r="Q268" s="323" t="s">
        <v>61</v>
      </c>
      <c r="R268" s="22">
        <v>100.078</v>
      </c>
      <c r="S268" s="37"/>
    </row>
    <row r="269" spans="1:19" ht="16.5">
      <c r="A269" s="162">
        <v>16</v>
      </c>
      <c r="B269" s="163"/>
      <c r="C269" s="163"/>
      <c r="D269" s="163"/>
      <c r="E269" s="163"/>
      <c r="F269" s="166"/>
      <c r="G269" s="162"/>
      <c r="H269" s="109"/>
      <c r="M269" s="20" t="s">
        <v>111</v>
      </c>
      <c r="N269" s="141" t="s">
        <v>49</v>
      </c>
      <c r="O269" s="22"/>
      <c r="P269" s="22" t="s">
        <v>172</v>
      </c>
      <c r="Q269" s="109" t="s">
        <v>61</v>
      </c>
      <c r="R269" s="22">
        <v>116.016</v>
      </c>
      <c r="S269" s="37"/>
    </row>
    <row r="270" spans="1:18" ht="16.5">
      <c r="A270" s="162">
        <v>17</v>
      </c>
      <c r="B270" s="163"/>
      <c r="C270" s="163"/>
      <c r="D270" s="163"/>
      <c r="E270" s="163"/>
      <c r="F270" s="166"/>
      <c r="G270" s="162"/>
      <c r="H270" s="109"/>
      <c r="J270" s="21"/>
      <c r="K270" s="22"/>
      <c r="L270" s="32"/>
      <c r="M270" s="20" t="s">
        <v>125</v>
      </c>
      <c r="N270" s="141" t="s">
        <v>138</v>
      </c>
      <c r="O270" s="22"/>
      <c r="P270" s="22" t="s">
        <v>141</v>
      </c>
      <c r="Q270" s="255"/>
      <c r="R270" s="22">
        <v>105</v>
      </c>
    </row>
    <row r="271" spans="1:18" ht="16.5">
      <c r="A271" s="162">
        <v>18</v>
      </c>
      <c r="B271" s="163"/>
      <c r="C271" s="163"/>
      <c r="D271" s="20"/>
      <c r="E271" s="163"/>
      <c r="F271" s="166"/>
      <c r="G271" s="162"/>
      <c r="H271" s="164"/>
      <c r="J271" s="277"/>
      <c r="K271" s="253"/>
      <c r="L271" s="32"/>
      <c r="M271" s="20"/>
      <c r="N271" s="141"/>
      <c r="O271" s="22"/>
      <c r="P271" s="22"/>
      <c r="Q271" s="109"/>
      <c r="R271" s="22"/>
    </row>
    <row r="272" spans="1:18" ht="15">
      <c r="A272" s="162">
        <v>19</v>
      </c>
      <c r="B272" s="163"/>
      <c r="C272" s="163"/>
      <c r="D272" s="163"/>
      <c r="E272" s="163"/>
      <c r="F272" s="166"/>
      <c r="G272" s="162"/>
      <c r="H272" s="164"/>
      <c r="J272" s="144">
        <v>453.5924</v>
      </c>
      <c r="K272" s="223">
        <v>198.44671</v>
      </c>
      <c r="L272" s="223">
        <v>0</v>
      </c>
      <c r="M272" s="20"/>
      <c r="N272" s="141"/>
      <c r="O272" s="22"/>
      <c r="P272" s="22"/>
      <c r="Q272" s="20"/>
      <c r="R272" s="22"/>
    </row>
    <row r="273" spans="1:18" ht="15">
      <c r="A273" s="162">
        <v>20</v>
      </c>
      <c r="B273" s="163"/>
      <c r="C273" s="163"/>
      <c r="D273" s="163"/>
      <c r="E273" s="163"/>
      <c r="F273" s="166"/>
      <c r="G273" s="162"/>
      <c r="H273" s="164"/>
      <c r="J273" s="210" t="e">
        <f>#REF!*453.5924</f>
        <v>#REF!</v>
      </c>
      <c r="K273" s="144" t="e">
        <f>#REF!*28.34953</f>
        <v>#REF!</v>
      </c>
      <c r="L273" s="144" t="e">
        <f>#REF!*1.771845</f>
        <v>#REF!</v>
      </c>
      <c r="M273" s="20"/>
      <c r="N273" s="141"/>
      <c r="O273" s="22"/>
      <c r="P273" s="22"/>
      <c r="Q273" s="109"/>
      <c r="R273" s="22"/>
    </row>
    <row r="274" spans="1:19" ht="15">
      <c r="A274" s="162">
        <v>21</v>
      </c>
      <c r="B274" s="163"/>
      <c r="C274" s="163"/>
      <c r="D274" s="20"/>
      <c r="E274" s="20"/>
      <c r="F274" s="166"/>
      <c r="G274" s="162"/>
      <c r="H274" s="228"/>
      <c r="M274" s="20"/>
      <c r="N274" s="20"/>
      <c r="O274" s="20"/>
      <c r="P274" s="21"/>
      <c r="Q274" s="283"/>
      <c r="R274" s="22"/>
      <c r="S274" s="23"/>
    </row>
    <row r="275" spans="1:18" ht="16.5">
      <c r="A275" s="162">
        <v>22</v>
      </c>
      <c r="B275" s="163"/>
      <c r="C275" s="163"/>
      <c r="D275" s="163"/>
      <c r="E275" s="163"/>
      <c r="F275" s="166"/>
      <c r="G275" s="162"/>
      <c r="H275" s="228"/>
      <c r="M275" s="284"/>
      <c r="N275" s="284"/>
      <c r="O275" s="284"/>
      <c r="P275" s="285"/>
      <c r="Q275" s="268"/>
      <c r="R275" s="286"/>
    </row>
    <row r="276" spans="1:18" ht="16.5">
      <c r="A276" s="162">
        <v>23</v>
      </c>
      <c r="B276" s="163"/>
      <c r="C276" s="163"/>
      <c r="D276" s="163"/>
      <c r="E276" s="163"/>
      <c r="F276" s="166"/>
      <c r="G276" s="162"/>
      <c r="H276" s="164"/>
      <c r="M276" s="20"/>
      <c r="N276" s="20"/>
      <c r="O276" s="167"/>
      <c r="P276" s="21"/>
      <c r="Q276" s="108"/>
      <c r="R276" s="21"/>
    </row>
    <row r="277" spans="1:18" ht="15">
      <c r="A277" s="162">
        <v>24</v>
      </c>
      <c r="B277" s="163"/>
      <c r="C277" s="163"/>
      <c r="D277" s="20"/>
      <c r="E277" s="20"/>
      <c r="F277" s="166"/>
      <c r="G277" s="162"/>
      <c r="H277" s="228"/>
      <c r="M277" s="20"/>
      <c r="N277" s="20"/>
      <c r="O277" s="20"/>
      <c r="P277" s="21"/>
      <c r="Q277" s="109"/>
      <c r="R277" s="22"/>
    </row>
    <row r="278" spans="1:18" ht="15">
      <c r="A278" s="162">
        <v>25</v>
      </c>
      <c r="B278" s="163"/>
      <c r="C278" s="163"/>
      <c r="D278" s="163"/>
      <c r="E278" s="163"/>
      <c r="F278" s="166"/>
      <c r="G278" s="162"/>
      <c r="H278" s="166"/>
      <c r="M278" s="20"/>
      <c r="N278" s="20"/>
      <c r="O278" s="20"/>
      <c r="P278" s="21"/>
      <c r="Q278" s="109"/>
      <c r="R278" s="22"/>
    </row>
    <row r="279" spans="1:18" ht="15">
      <c r="A279" s="162">
        <v>26</v>
      </c>
      <c r="B279" s="163"/>
      <c r="C279" s="163"/>
      <c r="D279" s="163"/>
      <c r="E279" s="163"/>
      <c r="F279" s="166"/>
      <c r="G279" s="162"/>
      <c r="H279" s="166"/>
      <c r="M279" s="20"/>
      <c r="N279" s="20"/>
      <c r="O279" s="20"/>
      <c r="P279" s="21"/>
      <c r="Q279" s="108"/>
      <c r="R279" s="22"/>
    </row>
    <row r="280" spans="1:18" ht="16.5">
      <c r="A280" s="162">
        <v>27</v>
      </c>
      <c r="B280" s="163"/>
      <c r="C280" s="163"/>
      <c r="D280" s="163"/>
      <c r="E280" s="163"/>
      <c r="F280" s="166"/>
      <c r="G280" s="162"/>
      <c r="H280" s="166"/>
      <c r="M280" s="20"/>
      <c r="N280" s="20"/>
      <c r="O280" s="20"/>
      <c r="P280" s="21"/>
      <c r="Q280" s="32"/>
      <c r="R280" s="22"/>
    </row>
    <row r="281" spans="1:18" ht="16.5">
      <c r="A281" s="162">
        <v>28</v>
      </c>
      <c r="B281" s="20"/>
      <c r="C281" s="20"/>
      <c r="D281" s="20"/>
      <c r="E281" s="20"/>
      <c r="F281" s="21"/>
      <c r="G281" s="21"/>
      <c r="H281" s="232"/>
      <c r="M281" s="20"/>
      <c r="N281" s="141"/>
      <c r="O281" s="22"/>
      <c r="P281" s="22"/>
      <c r="Q281" s="228"/>
      <c r="R281" s="22"/>
    </row>
    <row r="282" spans="1:18" ht="16.5">
      <c r="A282" s="162">
        <v>29</v>
      </c>
      <c r="B282" s="20"/>
      <c r="C282" s="20"/>
      <c r="D282" s="20"/>
      <c r="E282" s="20"/>
      <c r="F282" s="21"/>
      <c r="G282" s="21"/>
      <c r="H282" s="232"/>
      <c r="M282" s="20"/>
      <c r="N282" s="141"/>
      <c r="O282" s="22"/>
      <c r="P282" s="22"/>
      <c r="Q282" s="228"/>
      <c r="R282" s="22"/>
    </row>
    <row r="283" spans="1:18" ht="15">
      <c r="A283" s="254"/>
      <c r="F283" s="19"/>
      <c r="M283" s="20"/>
      <c r="N283" s="20"/>
      <c r="O283" s="20"/>
      <c r="P283" s="21"/>
      <c r="Q283" s="109"/>
      <c r="R283" s="22"/>
    </row>
    <row r="284" spans="1:18" ht="15">
      <c r="A284" s="254"/>
      <c r="M284" s="20"/>
      <c r="N284" s="20"/>
      <c r="O284" s="20"/>
      <c r="P284" s="21"/>
      <c r="Q284" s="109"/>
      <c r="R284" s="22"/>
    </row>
    <row r="285" spans="1:18" ht="17.25" thickBot="1">
      <c r="A285" s="46"/>
      <c r="D285" s="37"/>
      <c r="M285" s="211" t="s">
        <v>45</v>
      </c>
      <c r="N285" s="212">
        <f>COUNTA(M267:M284)</f>
        <v>4</v>
      </c>
      <c r="O285" s="213" t="s">
        <v>36</v>
      </c>
      <c r="P285" s="230"/>
      <c r="Q285" s="230"/>
      <c r="R285" s="231"/>
    </row>
    <row r="286" spans="1:18" ht="19.5">
      <c r="A286" s="82"/>
      <c r="B286" s="68" t="s">
        <v>53</v>
      </c>
      <c r="C286" s="83"/>
      <c r="D286" s="28"/>
      <c r="O286" s="23"/>
      <c r="P286" s="23"/>
      <c r="Q286" s="23"/>
      <c r="R286" s="23"/>
    </row>
    <row r="287" spans="1:18" ht="20.25" thickBot="1">
      <c r="A287" s="84"/>
      <c r="B287" s="70" t="s">
        <v>151</v>
      </c>
      <c r="C287" s="85"/>
      <c r="D287" s="28"/>
      <c r="O287" s="23"/>
      <c r="P287" s="23"/>
      <c r="Q287" s="23"/>
      <c r="R287" s="23"/>
    </row>
    <row r="288" spans="1:18" ht="17.25" thickBot="1">
      <c r="A288" s="40"/>
      <c r="P288" s="23"/>
      <c r="Q288" s="23"/>
      <c r="R288" s="23"/>
    </row>
    <row r="289" spans="1:19" ht="16.5">
      <c r="A289" s="131"/>
      <c r="B289" s="132"/>
      <c r="C289" s="132" t="s">
        <v>17</v>
      </c>
      <c r="D289" s="60" t="s">
        <v>14</v>
      </c>
      <c r="E289" s="132"/>
      <c r="F289" s="133"/>
      <c r="G289" s="132"/>
      <c r="H289" s="132" t="s">
        <v>5</v>
      </c>
      <c r="I289" s="132"/>
      <c r="M289" s="61"/>
      <c r="N289" s="60" t="s">
        <v>8</v>
      </c>
      <c r="O289" s="295" t="s">
        <v>8</v>
      </c>
      <c r="P289"/>
      <c r="Q289"/>
      <c r="R289"/>
      <c r="S289"/>
    </row>
    <row r="290" spans="1:19" ht="16.5">
      <c r="A290" s="135" t="s">
        <v>11</v>
      </c>
      <c r="B290" s="53" t="s">
        <v>18</v>
      </c>
      <c r="C290" s="53" t="s">
        <v>16</v>
      </c>
      <c r="D290" s="53" t="s">
        <v>15</v>
      </c>
      <c r="E290" s="53" t="s">
        <v>4</v>
      </c>
      <c r="F290" s="53" t="s">
        <v>2</v>
      </c>
      <c r="G290" s="53" t="s">
        <v>6</v>
      </c>
      <c r="H290" s="53" t="s">
        <v>7</v>
      </c>
      <c r="I290" s="53" t="s">
        <v>41</v>
      </c>
      <c r="M290" s="53" t="s">
        <v>48</v>
      </c>
      <c r="N290" s="136" t="s">
        <v>13</v>
      </c>
      <c r="O290" s="296" t="s">
        <v>3</v>
      </c>
      <c r="P290"/>
      <c r="Q290"/>
      <c r="R290"/>
      <c r="S290"/>
    </row>
    <row r="291" spans="1:19" ht="15.75" customHeight="1">
      <c r="A291" s="138">
        <v>43251</v>
      </c>
      <c r="B291" s="139" t="s">
        <v>98</v>
      </c>
      <c r="C291" s="21" t="s">
        <v>16</v>
      </c>
      <c r="D291" s="21" t="s">
        <v>122</v>
      </c>
      <c r="E291" s="21" t="s">
        <v>101</v>
      </c>
      <c r="F291" s="144" t="s">
        <v>49</v>
      </c>
      <c r="G291" s="21">
        <v>2</v>
      </c>
      <c r="H291" s="21">
        <v>12</v>
      </c>
      <c r="I291" s="21">
        <v>2</v>
      </c>
      <c r="J291" s="20">
        <v>907.1848</v>
      </c>
      <c r="K291" s="22">
        <v>340.19436</v>
      </c>
      <c r="L291" s="20">
        <v>3.54369</v>
      </c>
      <c r="M291" s="22">
        <v>1.25092285</v>
      </c>
      <c r="N291" s="22">
        <v>3</v>
      </c>
      <c r="O291" s="140">
        <v>91.92708333333334</v>
      </c>
      <c r="P291"/>
      <c r="Q291"/>
      <c r="R291"/>
      <c r="S291"/>
    </row>
    <row r="292" spans="1:19" ht="15.75" customHeight="1">
      <c r="A292" s="138">
        <v>43251</v>
      </c>
      <c r="B292" s="139" t="s">
        <v>99</v>
      </c>
      <c r="C292" s="21" t="s">
        <v>16</v>
      </c>
      <c r="D292" s="21" t="s">
        <v>122</v>
      </c>
      <c r="E292" s="21" t="s">
        <v>101</v>
      </c>
      <c r="F292" s="144" t="s">
        <v>49</v>
      </c>
      <c r="G292" s="21">
        <v>2</v>
      </c>
      <c r="H292" s="21">
        <v>7</v>
      </c>
      <c r="I292" s="21">
        <v>11</v>
      </c>
      <c r="J292" s="20">
        <v>907.1848</v>
      </c>
      <c r="K292" s="22">
        <v>198.44671</v>
      </c>
      <c r="L292" s="20">
        <v>19.490295</v>
      </c>
      <c r="M292" s="22">
        <v>1.125121805</v>
      </c>
      <c r="N292" s="22">
        <v>3</v>
      </c>
      <c r="O292" s="140">
        <v>82.68229166666666</v>
      </c>
      <c r="P292"/>
      <c r="Q292"/>
      <c r="R292"/>
      <c r="S292"/>
    </row>
    <row r="293" spans="1:19" ht="15.75" customHeight="1">
      <c r="A293" s="138">
        <v>43251</v>
      </c>
      <c r="B293" s="139" t="s">
        <v>99</v>
      </c>
      <c r="C293" s="21" t="s">
        <v>16</v>
      </c>
      <c r="D293" s="21" t="s">
        <v>122</v>
      </c>
      <c r="E293" s="21" t="s">
        <v>101</v>
      </c>
      <c r="F293" s="144" t="s">
        <v>112</v>
      </c>
      <c r="G293" s="21">
        <v>4</v>
      </c>
      <c r="H293" s="21">
        <v>5</v>
      </c>
      <c r="I293" s="21">
        <v>5</v>
      </c>
      <c r="J293" s="20">
        <v>1814.3696</v>
      </c>
      <c r="K293" s="22">
        <v>141.74765000000002</v>
      </c>
      <c r="L293" s="20">
        <v>8.859224999999999</v>
      </c>
      <c r="M293" s="22">
        <v>1.9649764749999998</v>
      </c>
      <c r="N293" s="22">
        <v>14</v>
      </c>
      <c r="O293" s="140">
        <v>30.943080357142854</v>
      </c>
      <c r="P293"/>
      <c r="Q293"/>
      <c r="R293"/>
      <c r="S293"/>
    </row>
    <row r="294" ht="17.25" thickBot="1"/>
    <row r="295" spans="1:9" ht="16.5">
      <c r="A295" s="148"/>
      <c r="B295" s="150" t="s">
        <v>35</v>
      </c>
      <c r="C295" s="150"/>
      <c r="D295" s="150"/>
      <c r="E295" s="150"/>
      <c r="F295" s="150"/>
      <c r="G295" s="150"/>
      <c r="H295" s="150"/>
      <c r="I295" s="151"/>
    </row>
    <row r="296" spans="1:9" ht="16.5">
      <c r="A296" s="203"/>
      <c r="B296" s="208" t="s">
        <v>18</v>
      </c>
      <c r="C296" s="208"/>
      <c r="D296" s="208"/>
      <c r="E296" s="208"/>
      <c r="F296" s="53" t="s">
        <v>3</v>
      </c>
      <c r="G296" s="208" t="s">
        <v>22</v>
      </c>
      <c r="H296" s="208"/>
      <c r="I296" s="218"/>
    </row>
    <row r="297" spans="1:9" ht="16.5">
      <c r="A297" s="41">
        <v>1</v>
      </c>
      <c r="B297" s="20" t="s">
        <v>99</v>
      </c>
      <c r="C297" s="20"/>
      <c r="D297" s="20"/>
      <c r="E297" s="20"/>
      <c r="F297" s="22">
        <v>113.625</v>
      </c>
      <c r="G297" s="21"/>
      <c r="H297" s="21">
        <v>2</v>
      </c>
      <c r="I297" s="22"/>
    </row>
    <row r="298" spans="1:9" ht="16.5">
      <c r="A298" s="41">
        <v>2</v>
      </c>
      <c r="B298" s="20" t="s">
        <v>98</v>
      </c>
      <c r="C298" s="20"/>
      <c r="D298" s="20"/>
      <c r="E298" s="20"/>
      <c r="F298" s="21">
        <v>91.927</v>
      </c>
      <c r="G298" s="21"/>
      <c r="H298" s="21">
        <v>1</v>
      </c>
      <c r="I298" s="21"/>
    </row>
    <row r="299" spans="1:9" ht="16.5">
      <c r="A299" s="41">
        <v>3</v>
      </c>
      <c r="B299" s="20"/>
      <c r="C299" s="20"/>
      <c r="D299" s="20"/>
      <c r="E299" s="20"/>
      <c r="F299" s="22"/>
      <c r="G299" s="21"/>
      <c r="H299" s="21"/>
      <c r="I299" s="21"/>
    </row>
    <row r="300" spans="1:18" ht="16.5">
      <c r="A300" s="41">
        <v>4</v>
      </c>
      <c r="B300" s="20"/>
      <c r="C300" s="20"/>
      <c r="D300" s="20"/>
      <c r="E300" s="20"/>
      <c r="F300" s="22"/>
      <c r="G300" s="170"/>
      <c r="H300" s="172"/>
      <c r="I300" s="233"/>
      <c r="P300" s="23"/>
      <c r="Q300" s="32"/>
      <c r="R300" s="27"/>
    </row>
    <row r="301" ht="16.5">
      <c r="I301" s="32"/>
    </row>
    <row r="302" ht="16.5">
      <c r="I302" s="32"/>
    </row>
    <row r="303" ht="16.5">
      <c r="I303" s="32"/>
    </row>
    <row r="307" spans="1:18" s="32" customFormat="1" ht="16.5">
      <c r="A307" s="42"/>
      <c r="B307" s="23"/>
      <c r="C307" s="23"/>
      <c r="D307" s="23"/>
      <c r="E307" s="23"/>
      <c r="F307" s="23"/>
      <c r="G307" s="23"/>
      <c r="H307" s="23"/>
      <c r="I307" s="23"/>
      <c r="M307" s="23"/>
      <c r="N307" s="23"/>
      <c r="O307" s="18"/>
      <c r="P307" s="24"/>
      <c r="Q307" s="24"/>
      <c r="R307" s="18"/>
    </row>
    <row r="308" spans="1:18" s="32" customFormat="1" ht="16.5">
      <c r="A308" s="42"/>
      <c r="B308" s="23"/>
      <c r="C308" s="23"/>
      <c r="D308" s="23"/>
      <c r="E308" s="23"/>
      <c r="F308" s="23"/>
      <c r="G308" s="23"/>
      <c r="H308" s="23"/>
      <c r="I308" s="23"/>
      <c r="M308" s="23"/>
      <c r="N308" s="23"/>
      <c r="O308" s="18"/>
      <c r="P308" s="24"/>
      <c r="Q308" s="24"/>
      <c r="R308" s="18"/>
    </row>
    <row r="309" spans="1:20" s="32" customFormat="1" ht="16.5">
      <c r="A309" s="42"/>
      <c r="B309" s="23"/>
      <c r="C309" s="23"/>
      <c r="D309" s="23"/>
      <c r="E309" s="23"/>
      <c r="F309" s="23"/>
      <c r="G309" s="23"/>
      <c r="H309" s="23"/>
      <c r="I309" s="23"/>
      <c r="M309" s="23"/>
      <c r="N309" s="23"/>
      <c r="O309" s="18"/>
      <c r="P309" s="24"/>
      <c r="Q309" s="24"/>
      <c r="R309" s="18"/>
      <c r="T309" s="23"/>
    </row>
    <row r="310" spans="1:20" s="32" customFormat="1" ht="16.5">
      <c r="A310" s="42"/>
      <c r="B310" s="23"/>
      <c r="C310" s="23"/>
      <c r="D310" s="23"/>
      <c r="E310" s="23"/>
      <c r="F310" s="23"/>
      <c r="G310" s="23"/>
      <c r="H310" s="23"/>
      <c r="I310" s="23"/>
      <c r="M310" s="23"/>
      <c r="N310" s="23"/>
      <c r="O310" s="18"/>
      <c r="P310" s="24"/>
      <c r="Q310" s="24"/>
      <c r="R310" s="18"/>
      <c r="T310" s="37"/>
    </row>
    <row r="311" spans="9:20" ht="19.5">
      <c r="I311" s="28"/>
      <c r="T311" s="28"/>
    </row>
    <row r="312" spans="9:20" ht="19.5">
      <c r="I312" s="37"/>
      <c r="T312" s="28"/>
    </row>
    <row r="313" spans="9:20" ht="19.5">
      <c r="I313" s="37"/>
      <c r="T313" s="28"/>
    </row>
    <row r="314" spans="9:20" ht="19.5">
      <c r="I314" s="37"/>
      <c r="T314" s="28"/>
    </row>
    <row r="315" spans="9:20" ht="19.5">
      <c r="I315" s="27"/>
      <c r="T315" s="28"/>
    </row>
    <row r="316" spans="9:20" ht="19.5">
      <c r="I316" s="27"/>
      <c r="T316" s="28"/>
    </row>
    <row r="317" spans="7:20" ht="19.5">
      <c r="G317" s="32"/>
      <c r="H317" s="32"/>
      <c r="M317" s="32"/>
      <c r="T317" s="28"/>
    </row>
    <row r="318" spans="1:18" s="28" customFormat="1" ht="19.5">
      <c r="A318" s="42"/>
      <c r="B318" s="23"/>
      <c r="C318" s="23"/>
      <c r="D318" s="23"/>
      <c r="E318" s="32"/>
      <c r="F318" s="32"/>
      <c r="G318" s="32"/>
      <c r="H318" s="32"/>
      <c r="I318" s="23"/>
      <c r="M318" s="32"/>
      <c r="N318" s="23"/>
      <c r="O318" s="18"/>
      <c r="P318" s="24"/>
      <c r="Q318" s="24"/>
      <c r="R318" s="18"/>
    </row>
    <row r="319" spans="1:20" s="37" customFormat="1" ht="19.5">
      <c r="A319" s="42"/>
      <c r="B319" s="23"/>
      <c r="C319" s="23"/>
      <c r="D319" s="23"/>
      <c r="E319" s="32"/>
      <c r="F319" s="32"/>
      <c r="G319" s="32"/>
      <c r="H319" s="32"/>
      <c r="I319" s="23"/>
      <c r="M319" s="32"/>
      <c r="N319" s="23"/>
      <c r="O319" s="32"/>
      <c r="P319" s="24"/>
      <c r="Q319" s="24"/>
      <c r="R319" s="18"/>
      <c r="T319" s="129"/>
    </row>
    <row r="320" spans="1:20" s="37" customFormat="1" ht="19.5">
      <c r="A320" s="42"/>
      <c r="B320" s="23"/>
      <c r="C320" s="23"/>
      <c r="D320" s="23"/>
      <c r="E320" s="32"/>
      <c r="F320" s="32"/>
      <c r="G320" s="32"/>
      <c r="H320" s="32"/>
      <c r="I320" s="23"/>
      <c r="M320" s="32"/>
      <c r="N320" s="32"/>
      <c r="O320" s="32"/>
      <c r="P320" s="24"/>
      <c r="Q320" s="24"/>
      <c r="R320" s="18"/>
      <c r="T320" s="129"/>
    </row>
    <row r="321" spans="1:20" s="37" customFormat="1" ht="19.5">
      <c r="A321" s="42"/>
      <c r="B321" s="23"/>
      <c r="C321" s="23"/>
      <c r="D321" s="23"/>
      <c r="E321" s="32"/>
      <c r="F321" s="32"/>
      <c r="G321" s="23"/>
      <c r="H321" s="23"/>
      <c r="I321" s="23"/>
      <c r="M321" s="23"/>
      <c r="N321" s="32"/>
      <c r="O321" s="32"/>
      <c r="P321" s="24"/>
      <c r="Q321" s="24"/>
      <c r="R321" s="18"/>
      <c r="T321" s="129"/>
    </row>
    <row r="322" spans="1:20" s="27" customFormat="1" ht="19.5">
      <c r="A322" s="42"/>
      <c r="B322" s="23"/>
      <c r="C322" s="23"/>
      <c r="D322" s="23"/>
      <c r="E322" s="23"/>
      <c r="F322" s="23"/>
      <c r="G322" s="23"/>
      <c r="H322" s="23"/>
      <c r="I322" s="23"/>
      <c r="M322" s="23"/>
      <c r="N322" s="32"/>
      <c r="O322" s="32"/>
      <c r="P322" s="24"/>
      <c r="Q322" s="24"/>
      <c r="R322" s="18"/>
      <c r="T322" s="130"/>
    </row>
    <row r="323" spans="1:20" s="27" customFormat="1" ht="19.5">
      <c r="A323" s="42"/>
      <c r="B323" s="23"/>
      <c r="C323" s="23"/>
      <c r="D323" s="23"/>
      <c r="E323" s="23"/>
      <c r="F323" s="23"/>
      <c r="G323" s="23"/>
      <c r="H323" s="23"/>
      <c r="I323" s="23"/>
      <c r="M323" s="23"/>
      <c r="N323" s="32"/>
      <c r="O323" s="18"/>
      <c r="P323" s="24"/>
      <c r="Q323" s="24"/>
      <c r="R323" s="18"/>
      <c r="T323" s="130"/>
    </row>
    <row r="324" ht="19.5">
      <c r="T324" s="29"/>
    </row>
    <row r="325" ht="19.5">
      <c r="T325" s="29"/>
    </row>
    <row r="327" spans="1:4" ht="16.5">
      <c r="A327" s="32"/>
      <c r="B327" s="32"/>
      <c r="C327" s="32"/>
      <c r="D327" s="32"/>
    </row>
    <row r="328" spans="1:13" ht="19.5">
      <c r="A328" s="32"/>
      <c r="B328" s="32"/>
      <c r="C328" s="32"/>
      <c r="D328" s="32"/>
      <c r="G328" s="28"/>
      <c r="H328" s="28"/>
      <c r="M328" s="28"/>
    </row>
    <row r="329" spans="1:18" ht="19.5">
      <c r="A329" s="32"/>
      <c r="B329" s="32"/>
      <c r="C329" s="32"/>
      <c r="D329" s="32"/>
      <c r="E329" s="28"/>
      <c r="F329" s="28"/>
      <c r="G329" s="37"/>
      <c r="H329" s="37"/>
      <c r="M329" s="37"/>
      <c r="P329" s="32"/>
      <c r="Q329" s="32"/>
      <c r="R329" s="32"/>
    </row>
    <row r="330" spans="1:18" ht="19.5">
      <c r="A330" s="32"/>
      <c r="B330" s="32"/>
      <c r="C330" s="32"/>
      <c r="D330" s="32"/>
      <c r="E330" s="37"/>
      <c r="F330" s="37"/>
      <c r="G330" s="37"/>
      <c r="H330" s="37"/>
      <c r="M330" s="37"/>
      <c r="O330" s="28"/>
      <c r="P330" s="32"/>
      <c r="Q330" s="32"/>
      <c r="R330" s="32"/>
    </row>
    <row r="331" spans="5:18" ht="19.5">
      <c r="E331" s="37"/>
      <c r="F331" s="37"/>
      <c r="G331" s="37"/>
      <c r="H331" s="37"/>
      <c r="M331" s="37"/>
      <c r="N331" s="28"/>
      <c r="O331" s="37"/>
      <c r="P331" s="32"/>
      <c r="Q331" s="32"/>
      <c r="R331" s="32"/>
    </row>
    <row r="332" spans="5:18" ht="16.5">
      <c r="E332" s="37"/>
      <c r="F332" s="37"/>
      <c r="G332" s="27"/>
      <c r="H332" s="27"/>
      <c r="M332" s="27"/>
      <c r="N332" s="37"/>
      <c r="O332" s="37"/>
      <c r="P332" s="32"/>
      <c r="Q332" s="32"/>
      <c r="R332" s="32"/>
    </row>
    <row r="333" spans="5:15" ht="16.5">
      <c r="E333" s="27"/>
      <c r="F333" s="27"/>
      <c r="G333" s="27"/>
      <c r="H333" s="27"/>
      <c r="M333" s="27"/>
      <c r="N333" s="37"/>
      <c r="O333" s="37"/>
    </row>
    <row r="334" spans="5:19" ht="16.5">
      <c r="E334" s="27"/>
      <c r="F334" s="27"/>
      <c r="N334" s="37"/>
      <c r="O334" s="27"/>
      <c r="S334" s="23"/>
    </row>
    <row r="335" spans="14:19" ht="16.5">
      <c r="N335" s="27"/>
      <c r="O335" s="27"/>
      <c r="S335" s="23"/>
    </row>
    <row r="336" spans="14:19" ht="16.5">
      <c r="N336" s="27"/>
      <c r="S336" s="23"/>
    </row>
    <row r="338" spans="1:4" ht="19.5">
      <c r="A338" s="28"/>
      <c r="B338" s="28"/>
      <c r="C338" s="28"/>
      <c r="D338" s="28"/>
    </row>
    <row r="339" spans="1:19" ht="16.5">
      <c r="A339" s="37"/>
      <c r="B339" s="37"/>
      <c r="C339" s="37"/>
      <c r="D339" s="37"/>
      <c r="S339" s="23"/>
    </row>
    <row r="340" spans="1:19" ht="19.5">
      <c r="A340" s="37"/>
      <c r="B340" s="37"/>
      <c r="C340" s="37"/>
      <c r="D340" s="37"/>
      <c r="P340" s="28"/>
      <c r="Q340" s="28"/>
      <c r="R340" s="28"/>
      <c r="S340" s="23"/>
    </row>
    <row r="341" spans="1:19" ht="16.5">
      <c r="A341" s="37"/>
      <c r="B341" s="37"/>
      <c r="C341" s="37"/>
      <c r="D341" s="37"/>
      <c r="P341" s="37"/>
      <c r="Q341" s="37"/>
      <c r="R341" s="37"/>
      <c r="S341" s="23"/>
    </row>
    <row r="342" spans="1:19" ht="16.5">
      <c r="A342" s="27"/>
      <c r="B342" s="27"/>
      <c r="C342" s="27"/>
      <c r="D342" s="27"/>
      <c r="P342" s="37"/>
      <c r="Q342" s="37"/>
      <c r="R342" s="37"/>
      <c r="S342" s="23"/>
    </row>
    <row r="343" spans="1:19" ht="16.5">
      <c r="A343" s="27"/>
      <c r="B343" s="27"/>
      <c r="C343" s="27"/>
      <c r="D343" s="27"/>
      <c r="P343" s="37"/>
      <c r="Q343" s="37"/>
      <c r="R343" s="37"/>
      <c r="S343" s="23"/>
    </row>
    <row r="344" spans="16:19" ht="16.5">
      <c r="P344" s="27"/>
      <c r="Q344" s="27"/>
      <c r="R344" s="27"/>
      <c r="S344" s="23"/>
    </row>
    <row r="345" spans="13:19" ht="16.5">
      <c r="M345" s="32"/>
      <c r="P345" s="27"/>
      <c r="Q345" s="27"/>
      <c r="R345" s="27"/>
      <c r="S345" s="23"/>
    </row>
    <row r="346" spans="13:19" ht="16.5">
      <c r="M346" s="32"/>
      <c r="O346" s="37"/>
      <c r="S346" s="23"/>
    </row>
    <row r="347" spans="13:19" ht="16.5">
      <c r="M347" s="37"/>
      <c r="N347" s="37"/>
      <c r="O347" s="147"/>
      <c r="S347" s="23"/>
    </row>
    <row r="348" spans="13:19" ht="16.5">
      <c r="M348" s="37"/>
      <c r="N348" s="24"/>
      <c r="S348" s="23"/>
    </row>
    <row r="349" spans="1:19" ht="16.5">
      <c r="A349" s="23"/>
      <c r="M349" s="37"/>
      <c r="O349" s="32"/>
      <c r="S349" s="23"/>
    </row>
    <row r="350" spans="1:19" ht="16.5">
      <c r="A350" s="23"/>
      <c r="K350" s="23"/>
      <c r="M350" s="27"/>
      <c r="N350" s="32"/>
      <c r="O350" s="32"/>
      <c r="S350" s="23"/>
    </row>
    <row r="351" spans="1:19" ht="16.5">
      <c r="A351" s="23"/>
      <c r="K351" s="23"/>
      <c r="N351" s="32"/>
      <c r="O351" s="32"/>
      <c r="S351" s="23"/>
    </row>
    <row r="352" spans="1:19" ht="16.5">
      <c r="A352" s="23"/>
      <c r="K352" s="23"/>
      <c r="N352" s="32"/>
      <c r="O352" s="32"/>
      <c r="S352" s="23"/>
    </row>
    <row r="353" spans="11:19" ht="16.5">
      <c r="K353" s="23"/>
      <c r="N353" s="32"/>
      <c r="S353" s="23"/>
    </row>
    <row r="354" ht="16.5">
      <c r="A354" s="23"/>
    </row>
    <row r="355" spans="1:19" ht="16.5">
      <c r="A355" s="23"/>
      <c r="K355" s="23"/>
      <c r="O355" s="37"/>
      <c r="Q355" s="37"/>
      <c r="R355" s="32"/>
      <c r="S355" s="23"/>
    </row>
    <row r="356" spans="1:19" ht="16.5">
      <c r="A356" s="23"/>
      <c r="K356" s="23"/>
      <c r="N356" s="37"/>
      <c r="P356" s="37"/>
      <c r="Q356" s="147"/>
      <c r="R356" s="32"/>
      <c r="S356" s="23"/>
    </row>
    <row r="357" spans="1:19" ht="16.5">
      <c r="A357" s="23"/>
      <c r="K357" s="23"/>
      <c r="P357" s="147"/>
      <c r="R357" s="32"/>
      <c r="S357" s="23"/>
    </row>
    <row r="358" spans="1:19" ht="16.5">
      <c r="A358" s="23"/>
      <c r="K358" s="23"/>
      <c r="M358" s="37"/>
      <c r="Q358" s="32"/>
      <c r="R358" s="32"/>
      <c r="S358" s="23"/>
    </row>
    <row r="359" spans="1:19" ht="16.5">
      <c r="A359" s="23"/>
      <c r="K359" s="23"/>
      <c r="M359" s="27"/>
      <c r="P359" s="32"/>
      <c r="Q359" s="32"/>
      <c r="S359" s="23"/>
    </row>
    <row r="360" spans="1:19" ht="16.5">
      <c r="A360" s="23"/>
      <c r="K360" s="23"/>
      <c r="P360" s="32"/>
      <c r="Q360" s="32"/>
      <c r="S360" s="23"/>
    </row>
    <row r="361" spans="1:19" ht="16.5">
      <c r="A361" s="23"/>
      <c r="K361" s="23"/>
      <c r="P361" s="32"/>
      <c r="Q361" s="32"/>
      <c r="S361" s="23"/>
    </row>
    <row r="362" spans="1:19" ht="16.5">
      <c r="A362" s="23"/>
      <c r="K362" s="23"/>
      <c r="P362" s="32"/>
      <c r="S362" s="23"/>
    </row>
    <row r="363" spans="1:19" ht="16.5">
      <c r="A363" s="23"/>
      <c r="K363" s="23"/>
      <c r="M363" s="37"/>
      <c r="S363" s="23"/>
    </row>
    <row r="364" spans="1:19" ht="19.5">
      <c r="A364" s="23"/>
      <c r="K364" s="23"/>
      <c r="M364" s="28"/>
      <c r="S364" s="23"/>
    </row>
    <row r="365" spans="11:19" ht="19.5">
      <c r="K365" s="23"/>
      <c r="M365" s="28"/>
      <c r="P365" s="37"/>
      <c r="S365" s="23"/>
    </row>
    <row r="369" ht="16.5">
      <c r="A369" s="23"/>
    </row>
    <row r="370" spans="1:19" ht="16.5">
      <c r="A370" s="23"/>
      <c r="K370" s="23"/>
      <c r="O370" s="37"/>
      <c r="Q370" s="18"/>
      <c r="S370" s="23"/>
    </row>
    <row r="371" spans="1:19" ht="19.5">
      <c r="A371" s="23"/>
      <c r="K371" s="23"/>
      <c r="N371" s="37"/>
      <c r="O371" s="28"/>
      <c r="R371" s="37"/>
      <c r="S371" s="23"/>
    </row>
    <row r="372" spans="1:19" ht="19.5">
      <c r="A372" s="23"/>
      <c r="K372" s="23"/>
      <c r="N372" s="28"/>
      <c r="O372" s="28"/>
      <c r="R372" s="28"/>
      <c r="S372" s="23"/>
    </row>
    <row r="373" spans="11:19" ht="19.5">
      <c r="K373" s="23"/>
      <c r="N373" s="28"/>
      <c r="R373" s="28"/>
      <c r="S373" s="23"/>
    </row>
    <row r="374" ht="16.5">
      <c r="A374" s="23"/>
    </row>
    <row r="375" spans="1:19" ht="16.5">
      <c r="A375" s="23"/>
      <c r="K375" s="23"/>
      <c r="P375" s="18"/>
      <c r="Q375" s="37"/>
      <c r="S375" s="23"/>
    </row>
    <row r="376" spans="1:19" ht="19.5">
      <c r="A376" s="23"/>
      <c r="K376" s="23"/>
      <c r="Q376" s="28"/>
      <c r="S376" s="23"/>
    </row>
    <row r="377" spans="11:19" ht="19.5">
      <c r="K377" s="23"/>
      <c r="Q377" s="28"/>
      <c r="S377" s="23"/>
    </row>
    <row r="379" ht="16.5">
      <c r="A379" s="23"/>
    </row>
    <row r="380" spans="1:19" ht="16.5">
      <c r="A380" s="23"/>
      <c r="K380" s="23"/>
      <c r="P380" s="37"/>
      <c r="S380" s="23"/>
    </row>
    <row r="381" spans="1:19" ht="19.5">
      <c r="A381" s="23"/>
      <c r="K381" s="23"/>
      <c r="O381" s="23"/>
      <c r="P381" s="28"/>
      <c r="S381" s="23"/>
    </row>
    <row r="382" spans="11:19" ht="19.5">
      <c r="K382" s="23"/>
      <c r="P382" s="28"/>
      <c r="Q382" s="23"/>
      <c r="R382" s="23"/>
      <c r="S382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44" r:id="rId1"/>
  <rowBreaks count="5" manualBreakCount="5">
    <brk id="54" max="18" man="1"/>
    <brk id="92" max="18" man="1"/>
    <brk id="149" max="18" man="1"/>
    <brk id="214" max="18" man="1"/>
    <brk id="2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 &amp; Lucy</cp:lastModifiedBy>
  <cp:lastPrinted>2016-02-08T20:05:24Z</cp:lastPrinted>
  <dcterms:created xsi:type="dcterms:W3CDTF">2006-02-04T11:00:40Z</dcterms:created>
  <dcterms:modified xsi:type="dcterms:W3CDTF">2018-06-13T19:06:01Z</dcterms:modified>
  <cp:category/>
  <cp:version/>
  <cp:contentType/>
  <cp:contentStatus/>
</cp:coreProperties>
</file>